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hare_kokoku\Downloads\"/>
    </mc:Choice>
  </mc:AlternateContent>
  <xr:revisionPtr revIDLastSave="0" documentId="13_ncr:1_{B8BDBC69-4ECB-4AE6-A62C-A3A902F4EC8C}" xr6:coauthVersionLast="47" xr6:coauthVersionMax="47" xr10:uidLastSave="{00000000-0000-0000-0000-000000000000}"/>
  <bookViews>
    <workbookView xWindow="-108" yWindow="-108" windowWidth="23256" windowHeight="12456" xr2:uid="{F52E4944-144E-4673-87A3-7D89133AF3A7}"/>
  </bookViews>
  <sheets>
    <sheet name="サンデーわーくる（新A枠入力シート） " sheetId="11" r:id="rId1"/>
    <sheet name="サンデーわーくる（出力イメージ）" sheetId="9" r:id="rId2"/>
    <sheet name="使用記号一覧" sheetId="15" r:id="rId3"/>
    <sheet name="手書き用サンデーわーくる" sheetId="16" state="hidden" r:id="rId4"/>
    <sheet name="リスト" sheetId="10" state="hidden" r:id="rId5"/>
  </sheets>
  <definedNames>
    <definedName name="_xlnm.Print_Area" localSheetId="1">'サンデーわーくる（出力イメージ）'!$A$1:$AM$52</definedName>
    <definedName name="_xlnm.Print_Area" localSheetId="0">'サンデーわーくる（新A枠入力シート） '!$A$1:$M$42</definedName>
    <definedName name="_xlnm.Print_Area" localSheetId="3">手書き用サンデーわーくる!$A$1:$AM$39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9" l="1"/>
  <c r="D43" i="9"/>
  <c r="AH12" i="9"/>
  <c r="AE12" i="9"/>
  <c r="AF7" i="9"/>
  <c r="AF8" i="9"/>
  <c r="AF9" i="9"/>
  <c r="AF6" i="9"/>
  <c r="AF1" i="9" s="1"/>
  <c r="AC7" i="9"/>
  <c r="AC8" i="9"/>
  <c r="AC9" i="9"/>
  <c r="AC6" i="9"/>
  <c r="AB1" i="9" s="1"/>
  <c r="X7" i="9"/>
  <c r="X8" i="9"/>
  <c r="X9" i="9"/>
  <c r="X6" i="9"/>
  <c r="X1" i="9" s="1"/>
  <c r="X5" i="9"/>
  <c r="Z12" i="9"/>
  <c r="R12" i="9"/>
  <c r="B12" i="9"/>
  <c r="F9" i="9"/>
  <c r="F8" i="9"/>
  <c r="F7" i="9"/>
  <c r="F6" i="9"/>
  <c r="F3" i="9"/>
  <c r="I31" i="11"/>
  <c r="K1" i="11"/>
  <c r="I1" i="11"/>
  <c r="G1" i="11"/>
  <c r="D40" i="9"/>
  <c r="D51" i="9"/>
  <c r="D50" i="9"/>
  <c r="D37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D38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D35" i="9"/>
  <c r="D34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6" i="9"/>
  <c r="I16" i="11"/>
  <c r="F41" i="11"/>
  <c r="E41" i="11" s="1"/>
  <c r="F40" i="11"/>
  <c r="E40" i="11" s="1"/>
  <c r="F38" i="11"/>
  <c r="E38" i="11" s="1"/>
  <c r="E38" i="9" s="1"/>
  <c r="F37" i="11"/>
  <c r="G37" i="11" s="1"/>
  <c r="F36" i="11"/>
  <c r="E36" i="11" s="1"/>
  <c r="F35" i="11"/>
  <c r="G35" i="11" s="1"/>
  <c r="F34" i="11"/>
  <c r="E34" i="11" s="1"/>
  <c r="F31" i="11"/>
  <c r="E31" i="11" s="1"/>
  <c r="F30" i="11"/>
  <c r="E30" i="11" s="1"/>
  <c r="F29" i="11"/>
  <c r="B29" i="11" s="1"/>
  <c r="F28" i="11"/>
  <c r="E28" i="11" s="1"/>
  <c r="F27" i="11"/>
  <c r="E27" i="11" s="1"/>
  <c r="F26" i="11"/>
  <c r="E26" i="11" s="1"/>
  <c r="F25" i="11"/>
  <c r="E25" i="11" s="1"/>
  <c r="F24" i="11"/>
  <c r="E24" i="11" s="1"/>
  <c r="F23" i="11"/>
  <c r="G23" i="11" s="1"/>
  <c r="F22" i="11"/>
  <c r="E22" i="11" s="1"/>
  <c r="F21" i="11"/>
  <c r="B21" i="11" s="1"/>
  <c r="F20" i="11"/>
  <c r="E20" i="11" s="1"/>
  <c r="F19" i="11"/>
  <c r="B19" i="11" s="1"/>
  <c r="F17" i="11"/>
  <c r="E17" i="11" s="1"/>
  <c r="I32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5" i="11"/>
  <c r="B41" i="11" l="1"/>
  <c r="G41" i="11"/>
  <c r="G40" i="11"/>
  <c r="B40" i="11"/>
  <c r="G31" i="11"/>
  <c r="B31" i="11"/>
  <c r="G30" i="11"/>
  <c r="B30" i="11"/>
  <c r="G29" i="11"/>
  <c r="G28" i="11"/>
  <c r="B28" i="11"/>
  <c r="B27" i="11"/>
  <c r="G27" i="11"/>
  <c r="B26" i="11"/>
  <c r="G26" i="11"/>
  <c r="G25" i="11"/>
  <c r="B25" i="11"/>
  <c r="B24" i="11"/>
  <c r="G24" i="11"/>
  <c r="B22" i="11"/>
  <c r="B23" i="11"/>
  <c r="G22" i="11"/>
  <c r="G21" i="11"/>
  <c r="G19" i="11"/>
  <c r="G38" i="11"/>
  <c r="B37" i="11"/>
  <c r="B34" i="11"/>
  <c r="G34" i="11"/>
  <c r="B35" i="11"/>
  <c r="B36" i="11"/>
  <c r="G36" i="11"/>
  <c r="B38" i="11"/>
  <c r="B20" i="11"/>
  <c r="G20" i="11"/>
  <c r="B17" i="11"/>
  <c r="G17" i="11"/>
  <c r="F38" i="9"/>
  <c r="G37" i="9"/>
  <c r="F37" i="9"/>
  <c r="E19" i="11"/>
  <c r="E23" i="11"/>
  <c r="E35" i="11"/>
  <c r="E21" i="11"/>
  <c r="E37" i="11"/>
  <c r="E37" i="9" s="1"/>
  <c r="E29" i="11"/>
  <c r="G38" i="9" l="1"/>
</calcChain>
</file>

<file path=xl/sharedStrings.xml><?xml version="1.0" encoding="utf-8"?>
<sst xmlns="http://schemas.openxmlformats.org/spreadsheetml/2006/main" count="362" uniqueCount="234">
  <si>
    <t>№</t>
    <phoneticPr fontId="1"/>
  </si>
  <si>
    <t>〇</t>
    <phoneticPr fontId="1"/>
  </si>
  <si>
    <t>文字数</t>
  </si>
  <si>
    <t>行目</t>
  </si>
  <si>
    <t>入力欄</t>
  </si>
  <si>
    <t>　　</t>
  </si>
  <si>
    <t>社名</t>
    <rPh sb="0" eb="2">
      <t>シャメイ</t>
    </rPh>
    <phoneticPr fontId="1"/>
  </si>
  <si>
    <t>広告主</t>
    <rPh sb="0" eb="3">
      <t>コウコクヌシ</t>
    </rPh>
    <phoneticPr fontId="1"/>
  </si>
  <si>
    <t>代理店名</t>
    <rPh sb="0" eb="4">
      <t>ダイリテンメイ</t>
    </rPh>
    <phoneticPr fontId="1"/>
  </si>
  <si>
    <t>代理店コード</t>
    <rPh sb="0" eb="3">
      <t>ダイリテン</t>
    </rPh>
    <phoneticPr fontId="1"/>
  </si>
  <si>
    <t>連絡先☎</t>
    <rPh sb="0" eb="3">
      <t>レンラクサキ</t>
    </rPh>
    <phoneticPr fontId="1"/>
  </si>
  <si>
    <t>掲載日①</t>
    <rPh sb="0" eb="3">
      <t>ケイサイビ</t>
    </rPh>
    <phoneticPr fontId="1"/>
  </si>
  <si>
    <t>掲載日②</t>
    <rPh sb="0" eb="3">
      <t>ケイサイビ</t>
    </rPh>
    <phoneticPr fontId="1"/>
  </si>
  <si>
    <t>掲載日③</t>
    <rPh sb="0" eb="3">
      <t>ケイサイビ</t>
    </rPh>
    <phoneticPr fontId="1"/>
  </si>
  <si>
    <t>掲載日④</t>
    <rPh sb="0" eb="3">
      <t>ケイサイビ</t>
    </rPh>
    <phoneticPr fontId="1"/>
  </si>
  <si>
    <t>キャッチ</t>
    <phoneticPr fontId="1"/>
  </si>
  <si>
    <t>〈11文字×1行〉※センター合わせ</t>
    <rPh sb="3" eb="5">
      <t>モジ</t>
    </rPh>
    <rPh sb="7" eb="8">
      <t>ギョウ</t>
    </rPh>
    <rPh sb="14" eb="15">
      <t>ア</t>
    </rPh>
    <phoneticPr fontId="1"/>
  </si>
  <si>
    <t>〈17文字×2行〉</t>
    <rPh sb="3" eb="5">
      <t>モジ</t>
    </rPh>
    <rPh sb="7" eb="8">
      <t>ギョウ</t>
    </rPh>
    <phoneticPr fontId="1"/>
  </si>
  <si>
    <t>〈17文字×13行〉</t>
    <rPh sb="3" eb="5">
      <t>モジ</t>
    </rPh>
    <rPh sb="8" eb="9">
      <t>ギョウ</t>
    </rPh>
    <phoneticPr fontId="1"/>
  </si>
  <si>
    <t>1.5倍〈10文字×1行）</t>
    <rPh sb="3" eb="4">
      <t>バイ</t>
    </rPh>
    <rPh sb="7" eb="9">
      <t>モジ</t>
    </rPh>
    <rPh sb="11" eb="12">
      <t>ギョウ</t>
    </rPh>
    <phoneticPr fontId="1"/>
  </si>
  <si>
    <t>2倍〈8文字×1行〉</t>
    <rPh sb="1" eb="2">
      <t>バイ</t>
    </rPh>
    <rPh sb="4" eb="6">
      <t>モジ</t>
    </rPh>
    <rPh sb="8" eb="9">
      <t>ギョウ</t>
    </rPh>
    <phoneticPr fontId="1"/>
  </si>
  <si>
    <t>特殊サイズ（1.5倍長体）〈12文字×1行〉</t>
    <rPh sb="0" eb="2">
      <t>トクシュ</t>
    </rPh>
    <rPh sb="9" eb="10">
      <t>バイ</t>
    </rPh>
    <rPh sb="10" eb="11">
      <t>ナガ</t>
    </rPh>
    <rPh sb="11" eb="12">
      <t>タイ</t>
    </rPh>
    <rPh sb="16" eb="18">
      <t>モジ</t>
    </rPh>
    <rPh sb="20" eb="21">
      <t>ギョウ</t>
    </rPh>
    <phoneticPr fontId="1"/>
  </si>
  <si>
    <t>住所・電話ほか</t>
    <rPh sb="0" eb="2">
      <t>ジュウショ</t>
    </rPh>
    <rPh sb="3" eb="5">
      <t>デンワ</t>
    </rPh>
    <phoneticPr fontId="1"/>
  </si>
  <si>
    <t>本文</t>
    <rPh sb="0" eb="2">
      <t>ホンブン</t>
    </rPh>
    <phoneticPr fontId="1"/>
  </si>
  <si>
    <t>社名①</t>
    <rPh sb="0" eb="2">
      <t>シャメイ</t>
    </rPh>
    <phoneticPr fontId="1"/>
  </si>
  <si>
    <t>社名③</t>
    <rPh sb="0" eb="2">
      <t>シャメイ</t>
    </rPh>
    <phoneticPr fontId="1"/>
  </si>
  <si>
    <t>社名④</t>
    <rPh sb="0" eb="2">
      <t>シャメイ</t>
    </rPh>
    <phoneticPr fontId="1"/>
  </si>
  <si>
    <t>↓社名①～④のいずれかに入力してください</t>
    <rPh sb="1" eb="3">
      <t>シャメイ</t>
    </rPh>
    <rPh sb="12" eb="14">
      <t>ニュウリョク</t>
    </rPh>
    <phoneticPr fontId="1"/>
  </si>
  <si>
    <t>※↓全角で入力した場合の文字数です（全角1文字＝半角2文字）</t>
    <rPh sb="2" eb="4">
      <t>ゼンカク</t>
    </rPh>
    <rPh sb="5" eb="7">
      <t>ニュウリョク</t>
    </rPh>
    <rPh sb="9" eb="11">
      <t>バアイ</t>
    </rPh>
    <rPh sb="12" eb="15">
      <t>モジスウ</t>
    </rPh>
    <phoneticPr fontId="1"/>
  </si>
  <si>
    <t>-</t>
    <phoneticPr fontId="1"/>
  </si>
  <si>
    <r>
      <t>掲載料</t>
    </r>
    <r>
      <rPr>
        <sz val="6"/>
        <color theme="1"/>
        <rFont val="BIZ UDPゴシック"/>
        <family val="3"/>
        <charset val="128"/>
      </rPr>
      <t>（税込）</t>
    </r>
    <rPh sb="0" eb="3">
      <t>ケイサイリョウ</t>
    </rPh>
    <rPh sb="4" eb="6">
      <t>ゼイコミ</t>
    </rPh>
    <phoneticPr fontId="1"/>
  </si>
  <si>
    <t>↓回数と掲載日を選択してください。</t>
    <rPh sb="1" eb="3">
      <t>カイスウ</t>
    </rPh>
    <rPh sb="4" eb="7">
      <t>ケイサイビ</t>
    </rPh>
    <rPh sb="8" eb="10">
      <t>センタク</t>
    </rPh>
    <phoneticPr fontId="1"/>
  </si>
  <si>
    <t>↓代理店名から担当者名まで入力してください。</t>
    <rPh sb="1" eb="5">
      <t>ダイリテンメイ</t>
    </rPh>
    <rPh sb="7" eb="11">
      <t>タントウシャメイ</t>
    </rPh>
    <rPh sb="13" eb="15">
      <t>ニュウリョク</t>
    </rPh>
    <phoneticPr fontId="1"/>
  </si>
  <si>
    <t>掲載回数</t>
    <rPh sb="0" eb="2">
      <t>ケイサイ</t>
    </rPh>
    <rPh sb="2" eb="4">
      <t>カイスウ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</si>
  <si>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</si>
  <si>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</si>
  <si>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</si>
  <si>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担当者名</t>
    <rPh sb="0" eb="4">
      <t>タントウシャメイ</t>
    </rPh>
    <phoneticPr fontId="1"/>
  </si>
  <si>
    <t>・</t>
    <phoneticPr fontId="1"/>
  </si>
  <si>
    <t>（</t>
    <phoneticPr fontId="1"/>
  </si>
  <si>
    <t>）</t>
    <phoneticPr fontId="1"/>
  </si>
  <si>
    <t>、</t>
    <phoneticPr fontId="1"/>
  </si>
  <si>
    <t>〇同一原稿使用／〇原稿変更有</t>
    <rPh sb="1" eb="3">
      <t>ドウイツ</t>
    </rPh>
    <rPh sb="3" eb="5">
      <t>ゲンコウ</t>
    </rPh>
    <rPh sb="5" eb="7">
      <t>シヨウ</t>
    </rPh>
    <rPh sb="9" eb="11">
      <t>ゲンコウ</t>
    </rPh>
    <rPh sb="11" eb="14">
      <t>ヘンコウアリ</t>
    </rPh>
    <phoneticPr fontId="1"/>
  </si>
  <si>
    <t>在版／在版訂正</t>
    <rPh sb="0" eb="2">
      <t>ザイハン</t>
    </rPh>
    <rPh sb="3" eb="5">
      <t>ザイハン</t>
    </rPh>
    <rPh sb="5" eb="7">
      <t>テイセイ</t>
    </rPh>
    <phoneticPr fontId="1"/>
  </si>
  <si>
    <t>在版原稿日付</t>
    <rPh sb="0" eb="2">
      <t>ザイハン</t>
    </rPh>
    <rPh sb="2" eb="4">
      <t>ゲンコウ</t>
    </rPh>
    <rPh sb="4" eb="6">
      <t>ヒヅケ</t>
    </rPh>
    <phoneticPr fontId="1"/>
  </si>
  <si>
    <t>日付</t>
    <rPh sb="0" eb="2">
      <t>ニチツケ</t>
    </rPh>
    <phoneticPr fontId="1"/>
  </si>
  <si>
    <t>↑同一原稿使用、原稿変更有、空欄を選択してください。</t>
    <rPh sb="1" eb="5">
      <t>ドウイツゲンコウ</t>
    </rPh>
    <rPh sb="5" eb="7">
      <t>シヨウ</t>
    </rPh>
    <rPh sb="8" eb="10">
      <t>ゲンコウ</t>
    </rPh>
    <rPh sb="10" eb="13">
      <t>ヘンコウアリ</t>
    </rPh>
    <rPh sb="14" eb="16">
      <t>クウラン</t>
    </rPh>
    <rPh sb="17" eb="19">
      <t>センタク</t>
    </rPh>
    <phoneticPr fontId="1"/>
  </si>
  <si>
    <t>↑在版、在版訂正、空欄を選択してください。</t>
    <rPh sb="1" eb="3">
      <t>ザイハン</t>
    </rPh>
    <rPh sb="4" eb="6">
      <t>ザイハン</t>
    </rPh>
    <rPh sb="6" eb="8">
      <t>テイセイ</t>
    </rPh>
    <rPh sb="9" eb="11">
      <t>クウラン</t>
    </rPh>
    <rPh sb="12" eb="14">
      <t>センタク</t>
    </rPh>
    <phoneticPr fontId="1"/>
  </si>
  <si>
    <t>↑年月日付を選択してください。</t>
    <rPh sb="1" eb="4">
      <t>ネンガッピ</t>
    </rPh>
    <rPh sb="4" eb="5">
      <t>ツケ</t>
    </rPh>
    <rPh sb="6" eb="8">
      <t>センタク</t>
    </rPh>
    <phoneticPr fontId="1"/>
  </si>
  <si>
    <t>（11文字×1行） ※センター合わせ</t>
    <rPh sb="3" eb="5">
      <t>モジ</t>
    </rPh>
    <rPh sb="7" eb="8">
      <t>ギョウ</t>
    </rPh>
    <rPh sb="15" eb="16">
      <t>ア</t>
    </rPh>
    <phoneticPr fontId="1"/>
  </si>
  <si>
    <t>（17文字×13行）</t>
    <rPh sb="3" eb="5">
      <t>モジ</t>
    </rPh>
    <rPh sb="8" eb="9">
      <t>ギョウ</t>
    </rPh>
    <phoneticPr fontId="1"/>
  </si>
  <si>
    <t>この欄の英文字の半角文字は、ＨＰ・メールアドレスのみ使用できます。</t>
    <rPh sb="2" eb="3">
      <t>ラン</t>
    </rPh>
    <rPh sb="4" eb="7">
      <t>エイモジ</t>
    </rPh>
    <rPh sb="8" eb="10">
      <t>ハンカク</t>
    </rPh>
    <rPh sb="10" eb="12">
      <t>モジ</t>
    </rPh>
    <rPh sb="26" eb="28">
      <t>シヨウ</t>
    </rPh>
    <phoneticPr fontId="1"/>
  </si>
  <si>
    <t>※社名入力は１倍、1.5倍、２倍、特殊、混合のいずれかを選択して入力ください。</t>
    <rPh sb="1" eb="3">
      <t>シャメイ</t>
    </rPh>
    <rPh sb="3" eb="5">
      <t>ニュウリョク</t>
    </rPh>
    <rPh sb="7" eb="8">
      <t>バイ</t>
    </rPh>
    <rPh sb="12" eb="13">
      <t>バイ</t>
    </rPh>
    <rPh sb="15" eb="16">
      <t>バイ</t>
    </rPh>
    <rPh sb="17" eb="19">
      <t>トクシュ</t>
    </rPh>
    <rPh sb="20" eb="22">
      <t>コンゴウ</t>
    </rPh>
    <rPh sb="28" eb="30">
      <t>センタク</t>
    </rPh>
    <rPh sb="32" eb="34">
      <t>ニュウリョク</t>
    </rPh>
    <phoneticPr fontId="1"/>
  </si>
  <si>
    <t>1倍</t>
    <rPh sb="1" eb="2">
      <t>バイ</t>
    </rPh>
    <phoneticPr fontId="1"/>
  </si>
  <si>
    <t>1.5倍</t>
    <rPh sb="3" eb="4">
      <t>バイ</t>
    </rPh>
    <phoneticPr fontId="1"/>
  </si>
  <si>
    <t>2倍</t>
    <rPh sb="1" eb="2">
      <t>バイ</t>
    </rPh>
    <phoneticPr fontId="1"/>
  </si>
  <si>
    <t>特殊</t>
    <rPh sb="0" eb="2">
      <t>トクシュ</t>
    </rPh>
    <phoneticPr fontId="1"/>
  </si>
  <si>
    <t>混合</t>
    <rPh sb="0" eb="2">
      <t>コンゴウ</t>
    </rPh>
    <phoneticPr fontId="1"/>
  </si>
  <si>
    <t>（1倍／16文字×2行　　1.5倍／10文字×1行　2倍／8文字×1行　特殊サイズ（1.5倍長体）／12文字×1行）※左詰め</t>
    <rPh sb="2" eb="3">
      <t>バイ</t>
    </rPh>
    <rPh sb="6" eb="8">
      <t>モジ</t>
    </rPh>
    <rPh sb="10" eb="11">
      <t>ギョウ</t>
    </rPh>
    <rPh sb="16" eb="17">
      <t>バイ</t>
    </rPh>
    <rPh sb="36" eb="38">
      <t>トクシュ</t>
    </rPh>
    <rPh sb="45" eb="46">
      <t>バイ</t>
    </rPh>
    <rPh sb="46" eb="47">
      <t>チョウ</t>
    </rPh>
    <rPh sb="47" eb="48">
      <t>タイ</t>
    </rPh>
    <rPh sb="52" eb="54">
      <t>モジ</t>
    </rPh>
    <rPh sb="56" eb="57">
      <t>ギョウ</t>
    </rPh>
    <rPh sb="59" eb="61">
      <t>ヒダリヅ</t>
    </rPh>
    <phoneticPr fontId="1"/>
  </si>
  <si>
    <t>（特殊サイズ用）</t>
    <rPh sb="1" eb="3">
      <t>トクシュ</t>
    </rPh>
    <rPh sb="6" eb="7">
      <t>ヨウ</t>
    </rPh>
    <phoneticPr fontId="1"/>
  </si>
  <si>
    <t>住所・電話　ほか</t>
    <rPh sb="0" eb="2">
      <t>ジュウショ</t>
    </rPh>
    <rPh sb="3" eb="5">
      <t>デンワ</t>
    </rPh>
    <phoneticPr fontId="1"/>
  </si>
  <si>
    <t>（17文字×2行）</t>
    <rPh sb="3" eb="5">
      <t>モジ</t>
    </rPh>
    <rPh sb="7" eb="8">
      <t>ギョウ</t>
    </rPh>
    <phoneticPr fontId="1"/>
  </si>
  <si>
    <t>〇同一原稿使用／〇原稿変更有</t>
  </si>
  <si>
    <t>掲載料金</t>
    <rPh sb="0" eb="4">
      <t>ケイサイリョウキン</t>
    </rPh>
    <phoneticPr fontId="1"/>
  </si>
  <si>
    <t>41,800円</t>
    <rPh sb="2" eb="7">
      <t>800エン</t>
    </rPh>
    <phoneticPr fontId="1"/>
  </si>
  <si>
    <t>在版</t>
    <rPh sb="0" eb="2">
      <t>ザイハン</t>
    </rPh>
    <phoneticPr fontId="1"/>
  </si>
  <si>
    <t>在版訂正</t>
    <rPh sb="0" eb="2">
      <t>ザイハン</t>
    </rPh>
    <rPh sb="2" eb="4">
      <t>テイセイ</t>
    </rPh>
    <phoneticPr fontId="1"/>
  </si>
  <si>
    <t>年（１）</t>
    <rPh sb="0" eb="1">
      <t>ネン</t>
    </rPh>
    <phoneticPr fontId="1"/>
  </si>
  <si>
    <t>年（２）</t>
    <rPh sb="0" eb="1">
      <t>ネン</t>
    </rPh>
    <phoneticPr fontId="1"/>
  </si>
  <si>
    <t>〇同一原稿使用</t>
    <rPh sb="1" eb="3">
      <t>ドウイツ</t>
    </rPh>
    <rPh sb="3" eb="5">
      <t>ゲンコウ</t>
    </rPh>
    <rPh sb="5" eb="7">
      <t>シヨウ</t>
    </rPh>
    <phoneticPr fontId="1"/>
  </si>
  <si>
    <t>〇原稿変更有</t>
    <rPh sb="1" eb="3">
      <t>ゲンコウ</t>
    </rPh>
    <rPh sb="3" eb="5">
      <t>ヘンコウ</t>
    </rPh>
    <rPh sb="5" eb="6">
      <t>アリ</t>
    </rPh>
    <phoneticPr fontId="1"/>
  </si>
  <si>
    <t>1倍〈16文字×2行〉</t>
    <phoneticPr fontId="1"/>
  </si>
  <si>
    <t>実際の紙面では指定した倍率で明記されます</t>
    <rPh sb="0" eb="2">
      <t>ジッサイ</t>
    </rPh>
    <rPh sb="3" eb="5">
      <t>シメン</t>
    </rPh>
    <rPh sb="7" eb="9">
      <t>シテイ</t>
    </rPh>
    <rPh sb="11" eb="13">
      <t>バイリツ</t>
    </rPh>
    <rPh sb="14" eb="16">
      <t>メイキ</t>
    </rPh>
    <phoneticPr fontId="1"/>
  </si>
  <si>
    <t>＊↓入力シートの原稿プレビュー画面</t>
    <rPh sb="2" eb="4">
      <t>ニュウリョク</t>
    </rPh>
    <rPh sb="8" eb="10">
      <t>ゲンコウ</t>
    </rPh>
    <rPh sb="15" eb="17">
      <t>ガメン</t>
    </rPh>
    <phoneticPr fontId="1"/>
  </si>
  <si>
    <t>サンデーわーくる「使用記号一覧」（Ａ枠の定型で使用）</t>
    <rPh sb="9" eb="11">
      <t>シヨウ</t>
    </rPh>
    <rPh sb="11" eb="13">
      <t>キゴウ</t>
    </rPh>
    <rPh sb="13" eb="15">
      <t>イチラン</t>
    </rPh>
    <rPh sb="18" eb="19">
      <t>ワク</t>
    </rPh>
    <rPh sb="20" eb="22">
      <t>テイケイ</t>
    </rPh>
    <rPh sb="23" eb="25">
      <t>シヨウ</t>
    </rPh>
    <phoneticPr fontId="1"/>
  </si>
  <si>
    <t>☆</t>
    <phoneticPr fontId="1"/>
  </si>
  <si>
    <t>★</t>
    <phoneticPr fontId="1"/>
  </si>
  <si>
    <t>●</t>
    <phoneticPr fontId="1"/>
  </si>
  <si>
    <t>◎</t>
    <phoneticPr fontId="1"/>
  </si>
  <si>
    <t>◇</t>
    <phoneticPr fontId="1"/>
  </si>
  <si>
    <t>◆</t>
    <phoneticPr fontId="1"/>
  </si>
  <si>
    <t>□</t>
    <phoneticPr fontId="1"/>
  </si>
  <si>
    <t>■</t>
    <phoneticPr fontId="1"/>
  </si>
  <si>
    <t>△</t>
    <phoneticPr fontId="1"/>
  </si>
  <si>
    <t>▲</t>
    <phoneticPr fontId="1"/>
  </si>
  <si>
    <t>▽</t>
    <phoneticPr fontId="1"/>
  </si>
  <si>
    <t>▼</t>
    <phoneticPr fontId="1"/>
  </si>
  <si>
    <t>▷</t>
    <phoneticPr fontId="1"/>
  </si>
  <si>
    <t>▶</t>
    <phoneticPr fontId="1"/>
  </si>
  <si>
    <t>♪</t>
    <phoneticPr fontId="1"/>
  </si>
  <si>
    <t>：　　</t>
    <phoneticPr fontId="1"/>
  </si>
  <si>
    <t>．</t>
    <phoneticPr fontId="1"/>
  </si>
  <si>
    <t>!</t>
    <phoneticPr fontId="1"/>
  </si>
  <si>
    <t>//</t>
    <phoneticPr fontId="1"/>
  </si>
  <si>
    <t>/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</si>
  <si>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</si>
  <si>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</si>
  <si>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</si>
  <si>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</si>
  <si>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　</t>
    <phoneticPr fontId="1"/>
  </si>
  <si>
    <t>Ⅵ　</t>
    <phoneticPr fontId="1"/>
  </si>
  <si>
    <t>Ⅶ</t>
    <phoneticPr fontId="1"/>
  </si>
  <si>
    <t>Ⅷ</t>
    <phoneticPr fontId="1"/>
  </si>
  <si>
    <t>Ⅸ</t>
    <phoneticPr fontId="1"/>
  </si>
  <si>
    <t>Ⅹ</t>
    <phoneticPr fontId="1"/>
  </si>
  <si>
    <t>ＴＥＬ</t>
    <phoneticPr fontId="1"/>
  </si>
  <si>
    <t>AM</t>
    <phoneticPr fontId="1"/>
  </si>
  <si>
    <t>PM</t>
    <phoneticPr fontId="1"/>
  </si>
  <si>
    <t>↑全角でも半角でも可能</t>
    <rPh sb="1" eb="3">
      <t>ゼンカク</t>
    </rPh>
    <rPh sb="5" eb="7">
      <t>ハンカク</t>
    </rPh>
    <rPh sb="9" eb="11">
      <t>カノウ</t>
    </rPh>
    <phoneticPr fontId="1"/>
  </si>
  <si>
    <t>☎</t>
    <phoneticPr fontId="1"/>
  </si>
  <si>
    <t>（　）</t>
    <phoneticPr fontId="1"/>
  </si>
  <si>
    <t>「　」</t>
    <phoneticPr fontId="1"/>
  </si>
  <si>
    <t>“　”</t>
    <phoneticPr fontId="1"/>
  </si>
  <si>
    <t>『　』</t>
    <phoneticPr fontId="1"/>
  </si>
  <si>
    <t>＝</t>
    <phoneticPr fontId="1"/>
  </si>
  <si>
    <t>―</t>
    <phoneticPr fontId="1"/>
  </si>
  <si>
    <t>≪</t>
    <phoneticPr fontId="1"/>
  </si>
  <si>
    <t>≫</t>
    <phoneticPr fontId="1"/>
  </si>
  <si>
    <t>＜</t>
    <phoneticPr fontId="1"/>
  </si>
  <si>
    <t>＞</t>
    <phoneticPr fontId="1"/>
  </si>
  <si>
    <t>￥</t>
    <phoneticPr fontId="1"/>
  </si>
  <si>
    <t>＄</t>
    <phoneticPr fontId="1"/>
  </si>
  <si>
    <t>％</t>
    <phoneticPr fontId="1"/>
  </si>
  <si>
    <t>#</t>
    <phoneticPr fontId="1"/>
  </si>
  <si>
    <t>＆</t>
    <phoneticPr fontId="1"/>
  </si>
  <si>
    <t>＊</t>
    <phoneticPr fontId="1"/>
  </si>
  <si>
    <t>＠</t>
    <phoneticPr fontId="1"/>
  </si>
  <si>
    <t>※</t>
    <phoneticPr fontId="1"/>
  </si>
  <si>
    <t>〒</t>
    <phoneticPr fontId="1"/>
  </si>
  <si>
    <t>→</t>
    <phoneticPr fontId="1"/>
  </si>
  <si>
    <t>←</t>
    <phoneticPr fontId="1"/>
  </si>
  <si>
    <t>↑</t>
    <phoneticPr fontId="1"/>
  </si>
  <si>
    <t>↓</t>
    <rPh sb="0" eb="1">
      <t>ヨウ</t>
    </rPh>
    <phoneticPr fontId="1"/>
  </si>
  <si>
    <t>～</t>
    <phoneticPr fontId="1"/>
  </si>
  <si>
    <t>社名で　’（アポストロフィー）の半角使用が可能</t>
    <rPh sb="0" eb="2">
      <t>シャメイ</t>
    </rPh>
    <rPh sb="16" eb="18">
      <t>ハンカク</t>
    </rPh>
    <rPh sb="18" eb="20">
      <t>シヨウ</t>
    </rPh>
    <rPh sb="21" eb="23">
      <t>カノウ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</si>
  <si>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</si>
  <si>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</si>
  <si>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</si>
  <si>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</si>
  <si>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</si>
  <si>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</si>
  <si>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</si>
  <si>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</si>
  <si>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</si>
  <si>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</si>
  <si>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問</t>
    <rPh sb="0" eb="1">
      <t>ト</t>
    </rPh>
    <phoneticPr fontId="1"/>
  </si>
  <si>
    <t>HP・メールアドレスは大文字、小文字のいずれも半角が可能</t>
    <rPh sb="11" eb="14">
      <t>オオモジ</t>
    </rPh>
    <rPh sb="15" eb="18">
      <t>コモジ</t>
    </rPh>
    <rPh sb="23" eb="25">
      <t>ハンカク</t>
    </rPh>
    <rPh sb="26" eb="28">
      <t>カノウ</t>
    </rPh>
    <phoneticPr fontId="1"/>
  </si>
  <si>
    <t>(1)</t>
    <phoneticPr fontId="1"/>
  </si>
  <si>
    <t>(2)</t>
    <phoneticPr fontId="1"/>
  </si>
  <si>
    <t>(3)</t>
    <phoneticPr fontId="1"/>
  </si>
  <si>
    <t>(4)</t>
  </si>
  <si>
    <t>(5)</t>
  </si>
  <si>
    <t>(6)</t>
  </si>
  <si>
    <t>(7)</t>
  </si>
  <si>
    <t>(8)</t>
  </si>
  <si>
    <t>(9)</t>
  </si>
  <si>
    <t>(10)</t>
  </si>
  <si>
    <t>社名の英語表記は大文字は全角、小文字は半角が可能</t>
    <rPh sb="0" eb="2">
      <t>シャメイ</t>
    </rPh>
    <rPh sb="3" eb="5">
      <t>エイゴ</t>
    </rPh>
    <rPh sb="5" eb="7">
      <t>ヒョウキ</t>
    </rPh>
    <rPh sb="8" eb="11">
      <t>オオモジ</t>
    </rPh>
    <rPh sb="12" eb="14">
      <t>ゼンカク</t>
    </rPh>
    <rPh sb="15" eb="18">
      <t>コモジ</t>
    </rPh>
    <rPh sb="19" eb="21">
      <t>ハンカク</t>
    </rPh>
    <rPh sb="22" eb="24">
      <t>カノウ</t>
    </rPh>
    <phoneticPr fontId="1"/>
  </si>
  <si>
    <t>正</t>
    <rPh sb="0" eb="1">
      <t>セイ</t>
    </rPh>
    <phoneticPr fontId="1"/>
  </si>
  <si>
    <t>パ</t>
    <phoneticPr fontId="1"/>
  </si>
  <si>
    <t>ア</t>
    <phoneticPr fontId="1"/>
  </si>
  <si>
    <t>契</t>
    <rPh sb="0" eb="1">
      <t>チギリ</t>
    </rPh>
    <phoneticPr fontId="1"/>
  </si>
  <si>
    <t>派</t>
    <rPh sb="0" eb="1">
      <t>ハ</t>
    </rPh>
    <phoneticPr fontId="1"/>
  </si>
  <si>
    <t>固</t>
    <rPh sb="0" eb="1">
      <t>コ</t>
    </rPh>
    <phoneticPr fontId="1"/>
  </si>
  <si>
    <t>歩</t>
    <rPh sb="0" eb="1">
      <t>アユ</t>
    </rPh>
    <phoneticPr fontId="1"/>
  </si>
  <si>
    <t>時</t>
    <rPh sb="0" eb="1">
      <t>ジ</t>
    </rPh>
    <phoneticPr fontId="1"/>
  </si>
  <si>
    <t>日</t>
    <rPh sb="0" eb="1">
      <t>ヒ</t>
    </rPh>
    <phoneticPr fontId="1"/>
  </si>
  <si>
    <t>昇</t>
    <rPh sb="0" eb="1">
      <t>ノボル</t>
    </rPh>
    <phoneticPr fontId="1"/>
  </si>
  <si>
    <t>賞</t>
    <rPh sb="0" eb="1">
      <t>ショウ</t>
    </rPh>
    <phoneticPr fontId="1"/>
  </si>
  <si>
    <t>交</t>
    <rPh sb="0" eb="1">
      <t>コウ</t>
    </rPh>
    <phoneticPr fontId="1"/>
  </si>
  <si>
    <t>担</t>
    <rPh sb="0" eb="1">
      <t>タン</t>
    </rPh>
    <phoneticPr fontId="1"/>
  </si>
  <si>
    <t>請</t>
    <rPh sb="0" eb="1">
      <t>ショウ</t>
    </rPh>
    <phoneticPr fontId="1"/>
  </si>
  <si>
    <t>●略記号の一例</t>
    <rPh sb="1" eb="3">
      <t>リャッキ</t>
    </rPh>
    <rPh sb="3" eb="4">
      <t>ゴウ</t>
    </rPh>
    <rPh sb="5" eb="7">
      <t>イチレイ</t>
    </rPh>
    <phoneticPr fontId="1"/>
  </si>
  <si>
    <t>→正社員</t>
    <rPh sb="1" eb="4">
      <t>セイシャイン</t>
    </rPh>
    <phoneticPr fontId="1"/>
  </si>
  <si>
    <t>→パート</t>
    <phoneticPr fontId="1"/>
  </si>
  <si>
    <t>→アルバイト</t>
    <phoneticPr fontId="1"/>
  </si>
  <si>
    <t>契</t>
    <rPh sb="0" eb="1">
      <t>ケイ</t>
    </rPh>
    <phoneticPr fontId="1"/>
  </si>
  <si>
    <t>→契約社員</t>
    <rPh sb="1" eb="3">
      <t>ケイヤク</t>
    </rPh>
    <rPh sb="3" eb="5">
      <t>シャイン</t>
    </rPh>
    <phoneticPr fontId="1"/>
  </si>
  <si>
    <t>㈱</t>
    <phoneticPr fontId="1"/>
  </si>
  <si>
    <t>／</t>
    <phoneticPr fontId="1"/>
  </si>
  <si>
    <t>株式会社</t>
    <rPh sb="0" eb="4">
      <t>カブシキガイシャ</t>
    </rPh>
    <phoneticPr fontId="1"/>
  </si>
  <si>
    <t>→派遣社員・派遣業</t>
    <rPh sb="1" eb="3">
      <t>ハケン</t>
    </rPh>
    <rPh sb="3" eb="5">
      <t>シャイン</t>
    </rPh>
    <rPh sb="6" eb="9">
      <t>ハケンギョウ</t>
    </rPh>
    <phoneticPr fontId="1"/>
  </si>
  <si>
    <t>→固定給</t>
    <rPh sb="1" eb="4">
      <t>コテイキュウ</t>
    </rPh>
    <phoneticPr fontId="1"/>
  </si>
  <si>
    <t>歩</t>
    <rPh sb="0" eb="1">
      <t>アル</t>
    </rPh>
    <phoneticPr fontId="1"/>
  </si>
  <si>
    <t>→歩合給</t>
    <rPh sb="1" eb="4">
      <t>ブアイキュウ</t>
    </rPh>
    <phoneticPr fontId="1"/>
  </si>
  <si>
    <t>㈲</t>
    <phoneticPr fontId="1"/>
  </si>
  <si>
    <t>有限会社</t>
  </si>
  <si>
    <t>→時間給</t>
    <rPh sb="1" eb="4">
      <t>ジカンキュウ</t>
    </rPh>
    <phoneticPr fontId="1"/>
  </si>
  <si>
    <t>日給</t>
    <rPh sb="0" eb="2">
      <t>ニッキュウ</t>
    </rPh>
    <phoneticPr fontId="1"/>
  </si>
  <si>
    <t>→昇給</t>
    <rPh sb="1" eb="3">
      <t>ショウキュウ</t>
    </rPh>
    <phoneticPr fontId="1"/>
  </si>
  <si>
    <t>→賞与</t>
    <rPh sb="1" eb="3">
      <t>ショウヨ</t>
    </rPh>
    <phoneticPr fontId="1"/>
  </si>
  <si>
    <t>㈹</t>
    <phoneticPr fontId="1"/>
  </si>
  <si>
    <t>代表電話</t>
    <rPh sb="0" eb="4">
      <t>ダイヒョウデンワ</t>
    </rPh>
    <phoneticPr fontId="1"/>
  </si>
  <si>
    <t>→交通費</t>
    <rPh sb="1" eb="4">
      <t>コウツウヒ</t>
    </rPh>
    <phoneticPr fontId="1"/>
  </si>
  <si>
    <t>→担当</t>
    <rPh sb="1" eb="3">
      <t>タントウ</t>
    </rPh>
    <phoneticPr fontId="1"/>
  </si>
  <si>
    <t>→業務請負業</t>
    <rPh sb="1" eb="3">
      <t>ギョウム</t>
    </rPh>
    <rPh sb="3" eb="6">
      <t>ウケオイギョウ</t>
    </rPh>
    <phoneticPr fontId="1"/>
  </si>
  <si>
    <t>↑全角1文字</t>
    <rPh sb="1" eb="2">
      <t>ゼン</t>
    </rPh>
    <rPh sb="2" eb="3">
      <t>カク</t>
    </rPh>
    <rPh sb="4" eb="6">
      <t>モジ</t>
    </rPh>
    <phoneticPr fontId="1"/>
  </si>
  <si>
    <t>（一財）</t>
    <rPh sb="1" eb="3">
      <t>イチザイ</t>
    </rPh>
    <phoneticPr fontId="1"/>
  </si>
  <si>
    <t>一般財団法人</t>
    <rPh sb="0" eb="2">
      <t>イッパン</t>
    </rPh>
    <rPh sb="2" eb="6">
      <t>ザイダンホウジン</t>
    </rPh>
    <phoneticPr fontId="1"/>
  </si>
  <si>
    <t>●略語表記の一例</t>
    <rPh sb="1" eb="3">
      <t>リャクゴ</t>
    </rPh>
    <rPh sb="3" eb="5">
      <t>ヒョウキ</t>
    </rPh>
    <rPh sb="6" eb="8">
      <t>イチレイ</t>
    </rPh>
    <phoneticPr fontId="1"/>
  </si>
  <si>
    <t>（公財）</t>
    <rPh sb="1" eb="3">
      <t>コウザイ</t>
    </rPh>
    <phoneticPr fontId="1"/>
  </si>
  <si>
    <t>公益財団法人</t>
    <rPh sb="0" eb="6">
      <t>コウエキザイダンホウジン</t>
    </rPh>
    <phoneticPr fontId="1"/>
  </si>
  <si>
    <t>社保完→社会保険完備　有休有→有給休暇有　</t>
    <rPh sb="0" eb="2">
      <t>シャホ</t>
    </rPh>
    <rPh sb="1" eb="2">
      <t>ホ</t>
    </rPh>
    <rPh sb="2" eb="3">
      <t>カン</t>
    </rPh>
    <rPh sb="4" eb="10">
      <t>シャカイホケンカンビ</t>
    </rPh>
    <rPh sb="11" eb="13">
      <t>ユウキュウ</t>
    </rPh>
    <rPh sb="13" eb="14">
      <t>アリ</t>
    </rPh>
    <rPh sb="15" eb="19">
      <t>ユウキュウキュウカ</t>
    </rPh>
    <rPh sb="19" eb="20">
      <t>アリ</t>
    </rPh>
    <phoneticPr fontId="1"/>
  </si>
  <si>
    <t>（一社）</t>
    <rPh sb="1" eb="3">
      <t>イッシャ</t>
    </rPh>
    <phoneticPr fontId="1"/>
  </si>
  <si>
    <t>一般社団法人</t>
    <rPh sb="0" eb="6">
      <t>イッパンシャダンホウジン</t>
    </rPh>
    <phoneticPr fontId="1"/>
  </si>
  <si>
    <t>履持委細面→履歴書持参・委細面談</t>
    <rPh sb="6" eb="9">
      <t>リレキショ</t>
    </rPh>
    <rPh sb="9" eb="11">
      <t>ジサン</t>
    </rPh>
    <rPh sb="12" eb="16">
      <t>イサイメンダン</t>
    </rPh>
    <phoneticPr fontId="1"/>
  </si>
  <si>
    <t>（公社）</t>
    <rPh sb="1" eb="3">
      <t>コウシャ</t>
    </rPh>
    <phoneticPr fontId="1"/>
  </si>
  <si>
    <t>公益社団法人</t>
    <rPh sb="0" eb="6">
      <t>コウエキシャダンホウジン</t>
    </rPh>
    <phoneticPr fontId="1"/>
  </si>
  <si>
    <t>歴写持→履歴書（写真貼付）持参</t>
    <rPh sb="0" eb="1">
      <t>レキ</t>
    </rPh>
    <rPh sb="1" eb="2">
      <t>シャ</t>
    </rPh>
    <rPh sb="2" eb="3">
      <t>ジ</t>
    </rPh>
    <rPh sb="4" eb="7">
      <t>リレキショ</t>
    </rPh>
    <rPh sb="8" eb="10">
      <t>シャシン</t>
    </rPh>
    <rPh sb="10" eb="12">
      <t>テンプ</t>
    </rPh>
    <rPh sb="13" eb="15">
      <t>ジサン</t>
    </rPh>
    <phoneticPr fontId="1"/>
  </si>
  <si>
    <t>↑全角3文字</t>
    <rPh sb="1" eb="2">
      <t>ゼン</t>
    </rPh>
    <rPh sb="2" eb="3">
      <t>カク</t>
    </rPh>
    <rPh sb="4" eb="6">
      <t>モジ</t>
    </rPh>
    <phoneticPr fontId="1"/>
  </si>
  <si>
    <t>✓</t>
    <phoneticPr fontId="1"/>
  </si>
  <si>
    <t>16字×2行</t>
    <rPh sb="2" eb="3">
      <t>ジ</t>
    </rPh>
    <rPh sb="5" eb="6">
      <t>ギョウ</t>
    </rPh>
    <phoneticPr fontId="1"/>
  </si>
  <si>
    <t>10字×1行</t>
    <rPh sb="2" eb="3">
      <t>ジ</t>
    </rPh>
    <rPh sb="5" eb="6">
      <t>ギョウ</t>
    </rPh>
    <phoneticPr fontId="1"/>
  </si>
  <si>
    <t>8字×1行</t>
    <rPh sb="1" eb="2">
      <t>ジ</t>
    </rPh>
    <rPh sb="4" eb="5">
      <t>ギョウ</t>
    </rPh>
    <phoneticPr fontId="1"/>
  </si>
  <si>
    <t>12字×1行</t>
    <rPh sb="2" eb="3">
      <t>ジ</t>
    </rPh>
    <rPh sb="5" eb="6">
      <t>ギョウ</t>
    </rPh>
    <phoneticPr fontId="1"/>
  </si>
  <si>
    <t>※A枠定型の校正ゲラはお出ししません。</t>
    <rPh sb="2" eb="3">
      <t>ワク</t>
    </rPh>
    <rPh sb="3" eb="5">
      <t>テイケイ</t>
    </rPh>
    <rPh sb="6" eb="8">
      <t>コウセイ</t>
    </rPh>
    <rPh sb="12" eb="13">
      <t>ダ</t>
    </rPh>
    <phoneticPr fontId="1"/>
  </si>
  <si>
    <t>2026年1月改訂</t>
    <rPh sb="4" eb="5">
      <t>ネン</t>
    </rPh>
    <rPh sb="6" eb="7">
      <t>ガツ</t>
    </rPh>
    <rPh sb="7" eb="9">
      <t>カイテイ</t>
    </rPh>
    <phoneticPr fontId="1"/>
  </si>
  <si>
    <t>※左詰め　※1倍、2倍などが混合する場合は、こちらのシートはご使用できません。出力イメージのシートに入力いただくか手書き原稿用紙、イラストレーターなどで制作してください。</t>
    <rPh sb="1" eb="3">
      <t>ヒダリヅ</t>
    </rPh>
    <rPh sb="7" eb="8">
      <t>バイ</t>
    </rPh>
    <rPh sb="10" eb="11">
      <t>バイ</t>
    </rPh>
    <rPh sb="14" eb="16">
      <t>コンゴウ</t>
    </rPh>
    <rPh sb="18" eb="20">
      <t>バアイ</t>
    </rPh>
    <rPh sb="31" eb="33">
      <t>シヨウ</t>
    </rPh>
    <rPh sb="39" eb="41">
      <t>シュツリョク</t>
    </rPh>
    <rPh sb="50" eb="52">
      <t>ニュウリョク</t>
    </rPh>
    <rPh sb="57" eb="59">
      <t>テガ</t>
    </rPh>
    <rPh sb="60" eb="62">
      <t>ゲンコウ</t>
    </rPh>
    <rPh sb="62" eb="64">
      <t>ヨウシ</t>
    </rPh>
    <rPh sb="76" eb="78">
      <t>セイサク</t>
    </rPh>
    <phoneticPr fontId="1"/>
  </si>
  <si>
    <t>回</t>
    <rPh sb="0" eb="1">
      <t>カイ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</si>
  <si>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</si>
  <si>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</si>
  <si>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</si>
  <si>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↓広告主を入力してください。掲載料を明記してください。</t>
    <rPh sb="1" eb="4">
      <t>コウコクヌシ</t>
    </rPh>
    <rPh sb="5" eb="7">
      <t>ニュウリョク</t>
    </rPh>
    <rPh sb="14" eb="17">
      <t>ケイサイリョウ</t>
    </rPh>
    <rPh sb="18" eb="20">
      <t>メイキ</t>
    </rPh>
    <phoneticPr fontId="1"/>
  </si>
  <si>
    <t>社名②</t>
    <phoneticPr fontId="1"/>
  </si>
  <si>
    <t>←社名はゲライメージでは倍率が1倍のままですが</t>
    <rPh sb="1" eb="3">
      <t>シャメイ</t>
    </rPh>
    <rPh sb="12" eb="14">
      <t>バイリツ</t>
    </rPh>
    <rPh sb="16" eb="17">
      <t>バイ</t>
    </rPh>
    <phoneticPr fontId="1"/>
  </si>
  <si>
    <t>A定型枠</t>
  </si>
  <si>
    <t>A定型枠入力シート</t>
    <rPh sb="1" eb="3">
      <t>テイケイ</t>
    </rPh>
    <rPh sb="3" eb="4">
      <t>ワク</t>
    </rPh>
    <rPh sb="4" eb="6">
      <t>ニュウリョク</t>
    </rPh>
    <phoneticPr fontId="1"/>
  </si>
  <si>
    <t>　　　　　　　　　　　　　　　　　　　　　　</t>
    <phoneticPr fontId="1"/>
  </si>
  <si>
    <t>※原稿イメージ</t>
    <rPh sb="1" eb="3">
      <t>ゲンコウ</t>
    </rPh>
    <phoneticPr fontId="1"/>
  </si>
  <si>
    <t>A枠用</t>
    <rPh sb="1" eb="2">
      <t>ワク</t>
    </rPh>
    <rPh sb="2" eb="3">
      <t>ヨウ</t>
    </rPh>
    <phoneticPr fontId="1"/>
  </si>
  <si>
    <t>A</t>
    <phoneticPr fontId="1"/>
  </si>
  <si>
    <t>図のため、掲載ゲライメージ・出力イメージに反映されません。</t>
    <rPh sb="0" eb="1">
      <t>ズ</t>
    </rPh>
    <rPh sb="5" eb="7">
      <t>ケイサイ</t>
    </rPh>
    <rPh sb="14" eb="16">
      <t>シュツリョク</t>
    </rPh>
    <rPh sb="21" eb="23">
      <t>ハンエイ</t>
    </rPh>
    <phoneticPr fontId="1"/>
  </si>
  <si>
    <t>住所・電話他</t>
    <rPh sb="0" eb="2">
      <t>ジュウショ</t>
    </rPh>
    <rPh sb="3" eb="5">
      <t>デンワ</t>
    </rPh>
    <rPh sb="5" eb="6">
      <t>ホカ</t>
    </rPh>
    <phoneticPr fontId="1"/>
  </si>
  <si>
    <t>※下記の図はコピー＆ペーストで貼り付けられますが</t>
    <rPh sb="1" eb="3">
      <t>カキ</t>
    </rPh>
    <rPh sb="4" eb="5">
      <t>ズ</t>
    </rPh>
    <rPh sb="15" eb="16">
      <t>ハ</t>
    </rPh>
    <rPh sb="17" eb="18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</si>
</sst>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5" formatCode="&quot;¥&quot;#,##0;&quot;¥&quot;\-#,##0"/>
    <numFmt numFmtId="176" formatCode="0_ "/>
  </numFmts>
  <fonts count="4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6"/>
      <color rgb="FF0070C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rgb="FF0070C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6"/>
      <color rgb="FF0070C0"/>
      <name val="BIZ UDPゴシック"/>
      <family val="3"/>
      <charset val="128"/>
    </font>
    <font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BIZ UDPゴシック"/>
      <family val="3"/>
      <charset val="128"/>
    </font>
    <font>
      <sz val="6"/>
      <color theme="1"/>
      <name val="游明朝"/>
      <family val="1"/>
      <charset val="128"/>
    </font>
    <font>
      <sz val="11"/>
      <color theme="1"/>
      <name val="ＭＳ Ｐ明朝"/>
      <family val="1"/>
      <charset val="128"/>
    </font>
    <font>
      <sz val="24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48"/>
      <color theme="1"/>
      <name val="ＭＳ 明朝"/>
      <family val="1"/>
      <charset val="128"/>
    </font>
    <font>
      <sz val="11"/>
      <color theme="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b/>
      <sz val="6"/>
      <color rgb="FF01ABAF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rgb="FF0070C0"/>
      <name val="BIZ UDPゴシック"/>
      <family val="3"/>
      <charset val="128"/>
    </font>
    <font>
      <sz val="11"/>
      <color theme="1"/>
      <name val="Segoe UI Symbol"/>
      <family val="3"/>
    </font>
    <font>
      <b/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8"/>
      <color rgb="FFC00000"/>
      <name val="BIZ UDPゴシック"/>
      <family val="3"/>
      <charset val="128"/>
    </font>
    <font>
      <sz val="6"/>
      <color rgb="FFC00000"/>
      <name val="BIZ UDPゴシック"/>
      <family val="3"/>
      <charset val="128"/>
    </font>
    <font>
      <b/>
      <sz val="8"/>
      <color rgb="FF01ABAF"/>
      <name val="BIZ UDP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5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BIZ UDPゴシック"/>
      <family val="3"/>
      <charset val="128"/>
    </font>
    <font>
      <sz val="18"/>
      <color theme="1"/>
      <name val="游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1ABA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ck">
        <color rgb="FFFF0000"/>
      </left>
      <right style="dashed">
        <color indexed="64"/>
      </right>
      <top style="thick">
        <color rgb="FFFF0000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dashed">
        <color indexed="64"/>
      </right>
      <top style="thick">
        <color rgb="FFFF0000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dashed">
        <color indexed="64"/>
      </right>
      <top style="thin">
        <color indexed="64"/>
      </top>
      <bottom style="thick">
        <color rgb="FFFF0000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dotted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 style="dashed">
        <color indexed="64"/>
      </right>
      <top style="thick">
        <color rgb="FFFF0000"/>
      </top>
      <bottom/>
      <diagonal/>
    </border>
    <border>
      <left style="dashed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 style="dashed">
        <color indexed="64"/>
      </right>
      <top/>
      <bottom style="thick">
        <color rgb="FFFF0000"/>
      </bottom>
      <diagonal/>
    </border>
    <border>
      <left style="dashed">
        <color indexed="64"/>
      </left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 style="thin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5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4" fillId="3" borderId="1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" fillId="0" borderId="5" xfId="0" applyFont="1" applyBorder="1">
      <alignment vertical="center"/>
    </xf>
    <xf numFmtId="0" fontId="7" fillId="0" borderId="5" xfId="0" applyFont="1" applyBorder="1" applyAlignment="1">
      <alignment vertical="top"/>
    </xf>
    <xf numFmtId="0" fontId="6" fillId="0" borderId="1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shrinkToFit="1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9" xfId="0" applyFont="1" applyBorder="1">
      <alignment vertical="center"/>
    </xf>
    <xf numFmtId="0" fontId="6" fillId="0" borderId="9" xfId="0" applyFont="1" applyBorder="1" applyAlignment="1">
      <alignment vertical="center" shrinkToFi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vertical="center" shrinkToFit="1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8" fillId="0" borderId="7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1" xfId="0" applyFont="1" applyBorder="1" applyAlignment="1">
      <alignment horizontal="center" vertical="center"/>
    </xf>
    <xf numFmtId="0" fontId="2" fillId="0" borderId="0" xfId="0" quotePrefix="1" applyFo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0" fontId="1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2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 textRotation="255"/>
    </xf>
    <xf numFmtId="0" fontId="6" fillId="0" borderId="2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9" fillId="0" borderId="22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0" xfId="0" applyFont="1">
      <alignment vertical="center"/>
    </xf>
    <xf numFmtId="0" fontId="21" fillId="0" borderId="27" xfId="0" applyFont="1" applyBorder="1">
      <alignment vertical="center"/>
    </xf>
    <xf numFmtId="0" fontId="21" fillId="0" borderId="28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25" xfId="0" applyFont="1" applyBorder="1">
      <alignment vertical="center"/>
    </xf>
    <xf numFmtId="0" fontId="12" fillId="0" borderId="22" xfId="0" applyFont="1" applyBorder="1">
      <alignment vertical="center"/>
    </xf>
    <xf numFmtId="0" fontId="22" fillId="0" borderId="23" xfId="0" applyFont="1" applyBorder="1" applyAlignment="1">
      <alignment horizontal="left" vertical="top"/>
    </xf>
    <xf numFmtId="0" fontId="22" fillId="0" borderId="23" xfId="0" applyFont="1" applyBorder="1" applyAlignment="1">
      <alignment horizontal="right" vertical="top"/>
    </xf>
    <xf numFmtId="0" fontId="23" fillId="0" borderId="7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31" xfId="0" applyFont="1" applyBorder="1">
      <alignment vertical="center"/>
    </xf>
    <xf numFmtId="0" fontId="19" fillId="0" borderId="32" xfId="0" applyFont="1" applyBorder="1">
      <alignment vertical="center"/>
    </xf>
    <xf numFmtId="0" fontId="19" fillId="0" borderId="33" xfId="0" applyFont="1" applyBorder="1">
      <alignment vertical="center"/>
    </xf>
    <xf numFmtId="0" fontId="19" fillId="0" borderId="34" xfId="0" applyFont="1" applyBorder="1">
      <alignment vertical="center"/>
    </xf>
    <xf numFmtId="0" fontId="19" fillId="0" borderId="35" xfId="0" applyFont="1" applyBorder="1">
      <alignment vertical="center"/>
    </xf>
    <xf numFmtId="0" fontId="19" fillId="0" borderId="36" xfId="0" applyFont="1" applyBorder="1">
      <alignment vertical="center"/>
    </xf>
    <xf numFmtId="0" fontId="19" fillId="0" borderId="39" xfId="0" applyFont="1" applyBorder="1">
      <alignment vertical="center"/>
    </xf>
    <xf numFmtId="0" fontId="19" fillId="0" borderId="40" xfId="0" applyFont="1" applyBorder="1">
      <alignment vertical="center"/>
    </xf>
    <xf numFmtId="0" fontId="22" fillId="0" borderId="41" xfId="0" applyFont="1" applyBorder="1" applyAlignment="1">
      <alignment vertical="top"/>
    </xf>
    <xf numFmtId="0" fontId="22" fillId="0" borderId="7" xfId="0" applyFont="1" applyBorder="1" applyAlignment="1">
      <alignment vertical="top"/>
    </xf>
    <xf numFmtId="0" fontId="22" fillId="0" borderId="0" xfId="0" applyFont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19" fillId="0" borderId="44" xfId="0" applyFont="1" applyBorder="1">
      <alignment vertical="center"/>
    </xf>
    <xf numFmtId="0" fontId="2" fillId="10" borderId="0" xfId="0" applyFont="1" applyFill="1">
      <alignment vertical="center"/>
    </xf>
    <xf numFmtId="0" fontId="24" fillId="0" borderId="27" xfId="0" applyFont="1" applyBorder="1">
      <alignment vertical="center"/>
    </xf>
    <xf numFmtId="0" fontId="24" fillId="0" borderId="28" xfId="0" applyFont="1" applyBorder="1">
      <alignment vertical="center"/>
    </xf>
    <xf numFmtId="0" fontId="2" fillId="0" borderId="46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2" fillId="0" borderId="23" xfId="0" applyFont="1" applyBorder="1">
      <alignment vertical="center"/>
    </xf>
    <xf numFmtId="0" fontId="27" fillId="11" borderId="23" xfId="0" applyFont="1" applyFill="1" applyBorder="1" applyAlignment="1">
      <alignment horizontal="center" vertical="center"/>
    </xf>
    <xf numFmtId="0" fontId="6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 applyAlignment="1">
      <alignment vertical="center" shrinkToFit="1"/>
    </xf>
    <xf numFmtId="0" fontId="2" fillId="0" borderId="29" xfId="0" applyFont="1" applyBorder="1">
      <alignment vertical="center"/>
    </xf>
    <xf numFmtId="0" fontId="2" fillId="0" borderId="47" xfId="0" applyFont="1" applyBorder="1" applyAlignment="1">
      <alignment vertical="center" shrinkToFit="1"/>
    </xf>
    <xf numFmtId="0" fontId="2" fillId="0" borderId="4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8" fillId="0" borderId="40" xfId="0" applyFont="1" applyBorder="1" applyAlignment="1">
      <alignment vertical="center" shrinkToFit="1"/>
    </xf>
    <xf numFmtId="0" fontId="2" fillId="0" borderId="40" xfId="0" applyFont="1" applyBorder="1">
      <alignment vertical="center"/>
    </xf>
    <xf numFmtId="0" fontId="6" fillId="0" borderId="40" xfId="0" applyFont="1" applyBorder="1">
      <alignment vertical="center"/>
    </xf>
    <xf numFmtId="0" fontId="2" fillId="0" borderId="44" xfId="0" applyFont="1" applyBorder="1">
      <alignment vertical="center"/>
    </xf>
    <xf numFmtId="0" fontId="28" fillId="0" borderId="9" xfId="0" applyFont="1" applyBorder="1" applyAlignment="1">
      <alignment horizontal="left" vertical="center" wrapText="1"/>
    </xf>
    <xf numFmtId="0" fontId="2" fillId="0" borderId="37" xfId="0" applyFont="1" applyBorder="1">
      <alignment vertical="center"/>
    </xf>
    <xf numFmtId="0" fontId="19" fillId="13" borderId="30" xfId="0" applyFont="1" applyFill="1" applyBorder="1">
      <alignment vertical="center"/>
    </xf>
    <xf numFmtId="0" fontId="23" fillId="13" borderId="30" xfId="0" applyFont="1" applyFill="1" applyBorder="1">
      <alignment vertical="center"/>
    </xf>
    <xf numFmtId="0" fontId="30" fillId="0" borderId="0" xfId="0" applyFont="1">
      <alignment vertical="center"/>
    </xf>
    <xf numFmtId="0" fontId="31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2" fillId="6" borderId="0" xfId="0" applyFont="1" applyFill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quotePrefix="1" applyFont="1" applyAlignment="1">
      <alignment vertical="center" shrinkToFit="1"/>
    </xf>
    <xf numFmtId="0" fontId="2" fillId="14" borderId="0" xfId="0" applyFont="1" applyFill="1">
      <alignment vertical="center"/>
    </xf>
    <xf numFmtId="0" fontId="2" fillId="4" borderId="0" xfId="0" applyFont="1" applyFill="1">
      <alignment vertical="center"/>
    </xf>
    <xf numFmtId="0" fontId="2" fillId="15" borderId="0" xfId="0" applyFont="1" applyFill="1">
      <alignment vertical="center"/>
    </xf>
    <xf numFmtId="0" fontId="6" fillId="0" borderId="0" xfId="0" applyFont="1" applyAlignment="1">
      <alignment horizontal="center" vertical="center" shrinkToFit="1"/>
    </xf>
    <xf numFmtId="0" fontId="2" fillId="16" borderId="0" xfId="0" applyFont="1" applyFill="1">
      <alignment vertical="center"/>
    </xf>
    <xf numFmtId="0" fontId="32" fillId="0" borderId="0" xfId="0" applyFont="1">
      <alignment vertical="center"/>
    </xf>
    <xf numFmtId="0" fontId="2" fillId="17" borderId="0" xfId="0" applyFont="1" applyFill="1">
      <alignment vertical="center"/>
    </xf>
    <xf numFmtId="0" fontId="33" fillId="0" borderId="51" xfId="0" applyFont="1" applyBorder="1">
      <alignment vertical="center"/>
    </xf>
    <xf numFmtId="0" fontId="13" fillId="2" borderId="53" xfId="0" applyFont="1" applyFill="1" applyBorder="1">
      <alignment vertical="center"/>
    </xf>
    <xf numFmtId="0" fontId="2" fillId="0" borderId="28" xfId="0" applyFont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0" fontId="2" fillId="2" borderId="52" xfId="0" applyFont="1" applyFill="1" applyBorder="1">
      <alignment vertical="center"/>
    </xf>
    <xf numFmtId="0" fontId="2" fillId="2" borderId="53" xfId="0" applyFont="1" applyFill="1" applyBorder="1">
      <alignment vertical="center"/>
    </xf>
    <xf numFmtId="0" fontId="13" fillId="2" borderId="56" xfId="0" applyFont="1" applyFill="1" applyBorder="1">
      <alignment vertical="center"/>
    </xf>
    <xf numFmtId="0" fontId="13" fillId="0" borderId="57" xfId="0" applyFont="1" applyBorder="1">
      <alignment vertical="center"/>
    </xf>
    <xf numFmtId="0" fontId="13" fillId="0" borderId="58" xfId="0" applyFont="1" applyBorder="1">
      <alignment vertical="center"/>
    </xf>
    <xf numFmtId="0" fontId="2" fillId="0" borderId="59" xfId="0" applyFont="1" applyBorder="1">
      <alignment vertical="center"/>
    </xf>
    <xf numFmtId="0" fontId="2" fillId="0" borderId="60" xfId="0" applyFont="1" applyBorder="1">
      <alignment vertical="center"/>
    </xf>
    <xf numFmtId="0" fontId="2" fillId="0" borderId="61" xfId="0" applyFont="1" applyBorder="1">
      <alignment vertical="center"/>
    </xf>
    <xf numFmtId="0" fontId="2" fillId="0" borderId="62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65" xfId="0" applyFont="1" applyBorder="1">
      <alignment vertical="center"/>
    </xf>
    <xf numFmtId="0" fontId="2" fillId="0" borderId="66" xfId="0" applyFont="1" applyBorder="1">
      <alignment vertical="center"/>
    </xf>
    <xf numFmtId="0" fontId="2" fillId="0" borderId="67" xfId="0" applyFont="1" applyBorder="1">
      <alignment vertical="center"/>
    </xf>
    <xf numFmtId="0" fontId="2" fillId="0" borderId="68" xfId="0" applyFont="1" applyBorder="1">
      <alignment vertical="center"/>
    </xf>
    <xf numFmtId="0" fontId="2" fillId="0" borderId="69" xfId="0" applyFont="1" applyBorder="1">
      <alignment vertical="center"/>
    </xf>
    <xf numFmtId="0" fontId="2" fillId="0" borderId="70" xfId="0" applyFont="1" applyBorder="1">
      <alignment vertical="center"/>
    </xf>
    <xf numFmtId="0" fontId="2" fillId="0" borderId="71" xfId="0" applyFont="1" applyBorder="1">
      <alignment vertical="center"/>
    </xf>
    <xf numFmtId="0" fontId="33" fillId="0" borderId="24" xfId="0" applyFont="1" applyBorder="1">
      <alignment vertical="center"/>
    </xf>
    <xf numFmtId="0" fontId="2" fillId="0" borderId="72" xfId="0" applyFont="1" applyBorder="1">
      <alignment vertical="center"/>
    </xf>
    <xf numFmtId="0" fontId="2" fillId="0" borderId="73" xfId="0" applyFont="1" applyBorder="1">
      <alignment vertical="center"/>
    </xf>
    <xf numFmtId="0" fontId="2" fillId="2" borderId="74" xfId="0" applyFont="1" applyFill="1" applyBorder="1">
      <alignment vertical="center"/>
    </xf>
    <xf numFmtId="0" fontId="2" fillId="2" borderId="75" xfId="0" applyFont="1" applyFill="1" applyBorder="1">
      <alignment vertical="center"/>
    </xf>
    <xf numFmtId="0" fontId="2" fillId="2" borderId="76" xfId="0" applyFont="1" applyFill="1" applyBorder="1">
      <alignment vertical="center"/>
    </xf>
    <xf numFmtId="0" fontId="2" fillId="2" borderId="77" xfId="0" applyFont="1" applyFill="1" applyBorder="1">
      <alignment vertical="center"/>
    </xf>
    <xf numFmtId="0" fontId="2" fillId="2" borderId="78" xfId="0" applyFont="1" applyFill="1" applyBorder="1">
      <alignment vertical="center"/>
    </xf>
    <xf numFmtId="0" fontId="2" fillId="2" borderId="79" xfId="0" applyFont="1" applyFill="1" applyBorder="1">
      <alignment vertical="center"/>
    </xf>
    <xf numFmtId="0" fontId="2" fillId="2" borderId="80" xfId="0" applyFont="1" applyFill="1" applyBorder="1">
      <alignment vertical="center"/>
    </xf>
    <xf numFmtId="0" fontId="2" fillId="2" borderId="81" xfId="0" applyFont="1" applyFill="1" applyBorder="1">
      <alignment vertical="center"/>
    </xf>
    <xf numFmtId="0" fontId="21" fillId="0" borderId="59" xfId="0" applyFont="1" applyBorder="1">
      <alignment vertical="center"/>
    </xf>
    <xf numFmtId="0" fontId="19" fillId="13" borderId="82" xfId="0" applyFont="1" applyFill="1" applyBorder="1">
      <alignment vertical="center"/>
    </xf>
    <xf numFmtId="0" fontId="19" fillId="0" borderId="83" xfId="0" applyFont="1" applyBorder="1">
      <alignment vertical="center"/>
    </xf>
    <xf numFmtId="0" fontId="19" fillId="0" borderId="84" xfId="0" applyFont="1" applyBorder="1">
      <alignment vertical="center"/>
    </xf>
    <xf numFmtId="0" fontId="23" fillId="0" borderId="0" xfId="0" applyFont="1">
      <alignment vertical="center"/>
    </xf>
    <xf numFmtId="0" fontId="19" fillId="13" borderId="45" xfId="0" applyFont="1" applyFill="1" applyBorder="1">
      <alignment vertical="center"/>
    </xf>
    <xf numFmtId="0" fontId="5" fillId="0" borderId="23" xfId="0" applyFont="1" applyBorder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47" xfId="0" applyFont="1" applyBorder="1" applyAlignment="1">
      <alignment vertical="center" shrinkToFit="1"/>
    </xf>
    <xf numFmtId="0" fontId="7" fillId="0" borderId="19" xfId="0" applyFont="1" applyBorder="1">
      <alignment vertical="center"/>
    </xf>
    <xf numFmtId="0" fontId="4" fillId="0" borderId="19" xfId="0" applyFont="1" applyBorder="1">
      <alignment vertical="center"/>
    </xf>
    <xf numFmtId="0" fontId="2" fillId="0" borderId="4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9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85" xfId="0" applyFont="1" applyBorder="1" applyAlignment="1">
      <alignment horizontal="left" vertical="top"/>
    </xf>
    <xf numFmtId="0" fontId="7" fillId="0" borderId="41" xfId="0" applyFont="1" applyBorder="1" applyAlignment="1">
      <alignment vertical="top"/>
    </xf>
    <xf numFmtId="0" fontId="7" fillId="0" borderId="4" xfId="0" applyFont="1" applyBorder="1" applyAlignment="1">
      <alignment horizontal="left" vertical="center"/>
    </xf>
    <xf numFmtId="0" fontId="34" fillId="0" borderId="7" xfId="0" applyFont="1" applyBorder="1">
      <alignment vertical="center"/>
    </xf>
    <xf numFmtId="0" fontId="7" fillId="0" borderId="46" xfId="0" applyFont="1" applyBorder="1" applyAlignment="1">
      <alignment horizontal="right" vertical="center"/>
    </xf>
    <xf numFmtId="0" fontId="6" fillId="0" borderId="21" xfId="0" applyFont="1" applyBorder="1">
      <alignment vertical="center"/>
    </xf>
    <xf numFmtId="0" fontId="2" fillId="9" borderId="13" xfId="0" applyFont="1" applyFill="1" applyBorder="1">
      <alignment vertical="center"/>
    </xf>
    <xf numFmtId="0" fontId="4" fillId="0" borderId="1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top"/>
    </xf>
    <xf numFmtId="0" fontId="16" fillId="0" borderId="40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12" fillId="0" borderId="23" xfId="0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36" fillId="0" borderId="0" xfId="0" applyFont="1">
      <alignment vertical="center"/>
    </xf>
    <xf numFmtId="0" fontId="37" fillId="0" borderId="21" xfId="0" applyFont="1" applyBorder="1" applyAlignment="1">
      <alignment horizontal="left" vertical="center"/>
    </xf>
    <xf numFmtId="0" fontId="35" fillId="3" borderId="1" xfId="0" applyFont="1" applyFill="1" applyBorder="1">
      <alignment vertical="center"/>
    </xf>
    <xf numFmtId="0" fontId="21" fillId="5" borderId="27" xfId="0" applyFont="1" applyFill="1" applyBorder="1">
      <alignment vertical="center"/>
    </xf>
    <xf numFmtId="0" fontId="21" fillId="5" borderId="28" xfId="0" applyFont="1" applyFill="1" applyBorder="1">
      <alignment vertical="center"/>
    </xf>
    <xf numFmtId="0" fontId="21" fillId="5" borderId="38" xfId="0" applyFont="1" applyFill="1" applyBorder="1">
      <alignment vertical="center"/>
    </xf>
    <xf numFmtId="0" fontId="19" fillId="5" borderId="31" xfId="0" applyFont="1" applyFill="1" applyBorder="1">
      <alignment vertical="center"/>
    </xf>
    <xf numFmtId="0" fontId="19" fillId="5" borderId="32" xfId="0" applyFont="1" applyFill="1" applyBorder="1">
      <alignment vertical="center"/>
    </xf>
    <xf numFmtId="0" fontId="19" fillId="5" borderId="33" xfId="0" applyFont="1" applyFill="1" applyBorder="1">
      <alignment vertical="center"/>
    </xf>
    <xf numFmtId="0" fontId="19" fillId="5" borderId="34" xfId="0" applyFont="1" applyFill="1" applyBorder="1">
      <alignment vertical="center"/>
    </xf>
    <xf numFmtId="0" fontId="19" fillId="5" borderId="35" xfId="0" applyFont="1" applyFill="1" applyBorder="1">
      <alignment vertical="center"/>
    </xf>
    <xf numFmtId="0" fontId="19" fillId="5" borderId="36" xfId="0" applyFont="1" applyFill="1" applyBorder="1">
      <alignment vertical="center"/>
    </xf>
    <xf numFmtId="0" fontId="2" fillId="0" borderId="25" xfId="0" applyFont="1" applyBorder="1">
      <alignment vertical="center"/>
    </xf>
    <xf numFmtId="0" fontId="2" fillId="0" borderId="39" xfId="0" applyFont="1" applyBorder="1" applyAlignment="1">
      <alignment horizontal="left" vertical="center"/>
    </xf>
    <xf numFmtId="0" fontId="6" fillId="0" borderId="20" xfId="0" applyFont="1" applyBorder="1">
      <alignment vertical="center"/>
    </xf>
    <xf numFmtId="0" fontId="38" fillId="0" borderId="0" xfId="0" applyFont="1">
      <alignment vertical="center"/>
    </xf>
    <xf numFmtId="0" fontId="39" fillId="0" borderId="5" xfId="0" applyFont="1" applyBorder="1">
      <alignment vertical="center"/>
    </xf>
    <xf numFmtId="0" fontId="39" fillId="0" borderId="0" xfId="0" applyFont="1">
      <alignment vertical="center"/>
    </xf>
    <xf numFmtId="0" fontId="39" fillId="0" borderId="7" xfId="0" applyFont="1" applyBorder="1">
      <alignment vertical="center"/>
    </xf>
    <xf numFmtId="0" fontId="44" fillId="0" borderId="0" xfId="0" applyFont="1" applyAlignment="1">
      <alignment horizontal="left"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4" fillId="8" borderId="0" xfId="0" applyFont="1" applyFill="1" applyAlignment="1">
      <alignment horizontal="left" vertical="center"/>
    </xf>
    <xf numFmtId="0" fontId="45" fillId="8" borderId="0" xfId="0" applyFont="1" applyFill="1">
      <alignment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shrinkToFit="1"/>
    </xf>
    <xf numFmtId="49" fontId="2" fillId="0" borderId="0" xfId="0" quotePrefix="1" applyNumberFormat="1" applyFont="1" applyAlignment="1">
      <alignment vertical="center" shrinkToFit="1"/>
    </xf>
    <xf numFmtId="0" fontId="2" fillId="12" borderId="0" xfId="0" applyFont="1" applyFill="1">
      <alignment vertical="center"/>
    </xf>
    <xf numFmtId="0" fontId="2" fillId="0" borderId="86" xfId="0" applyFont="1" applyBorder="1" applyAlignment="1">
      <alignment vertical="center" shrinkToFit="1"/>
    </xf>
    <xf numFmtId="0" fontId="2" fillId="0" borderId="87" xfId="0" applyFont="1" applyBorder="1">
      <alignment vertical="center"/>
    </xf>
    <xf numFmtId="0" fontId="2" fillId="0" borderId="88" xfId="0" applyFont="1" applyBorder="1">
      <alignment vertical="center"/>
    </xf>
    <xf numFmtId="0" fontId="2" fillId="0" borderId="89" xfId="0" applyFont="1" applyBorder="1" applyAlignment="1">
      <alignment vertical="center" shrinkToFit="1"/>
    </xf>
    <xf numFmtId="0" fontId="2" fillId="0" borderId="90" xfId="0" applyFont="1" applyBorder="1">
      <alignment vertical="center"/>
    </xf>
    <xf numFmtId="0" fontId="2" fillId="0" borderId="91" xfId="0" applyFont="1" applyBorder="1">
      <alignment vertical="center"/>
    </xf>
    <xf numFmtId="0" fontId="2" fillId="0" borderId="92" xfId="0" applyFont="1" applyBorder="1">
      <alignment vertical="center"/>
    </xf>
    <xf numFmtId="0" fontId="2" fillId="0" borderId="93" xfId="0" applyFont="1" applyBorder="1">
      <alignment vertical="center"/>
    </xf>
    <xf numFmtId="176" fontId="2" fillId="0" borderId="1" xfId="0" applyNumberFormat="1" applyFont="1" applyBorder="1">
      <alignment vertical="center"/>
    </xf>
    <xf numFmtId="5" fontId="4" fillId="6" borderId="2" xfId="0" applyNumberFormat="1" applyFont="1" applyFill="1" applyBorder="1" applyAlignment="1">
      <alignment horizontal="center" vertical="center" shrinkToFit="1"/>
    </xf>
    <xf numFmtId="0" fontId="4" fillId="6" borderId="20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horizontal="center" vertical="center" shrinkToFit="1"/>
    </xf>
    <xf numFmtId="0" fontId="24" fillId="0" borderId="94" xfId="0" applyFont="1" applyBorder="1">
      <alignment vertical="center"/>
    </xf>
    <xf numFmtId="0" fontId="24" fillId="0" borderId="95" xfId="0" applyFont="1" applyBorder="1">
      <alignment vertical="center"/>
    </xf>
    <xf numFmtId="0" fontId="7" fillId="0" borderId="0" xfId="0" applyFont="1" applyAlignment="1"/>
    <xf numFmtId="0" fontId="2" fillId="0" borderId="0" xfId="0" applyFont="1" applyAlignment="1"/>
    <xf numFmtId="0" fontId="2" fillId="0" borderId="29" xfId="0" applyFont="1" applyBorder="1" applyAlignment="1"/>
    <xf numFmtId="0" fontId="7" fillId="0" borderId="0" xfId="0" applyFont="1" applyAlignment="1">
      <alignment vertical="top"/>
    </xf>
    <xf numFmtId="0" fontId="2" fillId="0" borderId="29" xfId="0" applyFont="1" applyBorder="1" applyAlignment="1">
      <alignment vertical="top"/>
    </xf>
    <xf numFmtId="0" fontId="40" fillId="5" borderId="1" xfId="0" applyFont="1" applyFill="1" applyBorder="1" applyAlignment="1">
      <alignment horizontal="left" vertical="center"/>
    </xf>
    <xf numFmtId="0" fontId="39" fillId="5" borderId="1" xfId="0" applyFont="1" applyFill="1" applyBorder="1" applyAlignment="1">
      <alignment horizontal="left" vertical="center"/>
    </xf>
    <xf numFmtId="0" fontId="39" fillId="5" borderId="13" xfId="0" applyFont="1" applyFill="1" applyBorder="1" applyAlignment="1">
      <alignment horizontal="left" vertical="center"/>
    </xf>
    <xf numFmtId="0" fontId="39" fillId="5" borderId="17" xfId="0" applyFont="1" applyFill="1" applyBorder="1" applyAlignment="1">
      <alignment horizontal="left" vertical="center"/>
    </xf>
    <xf numFmtId="0" fontId="41" fillId="5" borderId="9" xfId="0" applyFont="1" applyFill="1" applyBorder="1" applyAlignment="1">
      <alignment horizontal="left" vertical="center"/>
    </xf>
    <xf numFmtId="0" fontId="42" fillId="5" borderId="9" xfId="0" applyFont="1" applyFill="1" applyBorder="1" applyAlignment="1">
      <alignment horizontal="left" vertical="center"/>
    </xf>
    <xf numFmtId="0" fontId="48" fillId="5" borderId="9" xfId="0" applyFont="1" applyFill="1" applyBorder="1" applyAlignment="1">
      <alignment horizontal="left" vertical="center"/>
    </xf>
    <xf numFmtId="0" fontId="35" fillId="12" borderId="25" xfId="0" applyFont="1" applyFill="1" applyBorder="1" applyAlignment="1">
      <alignment horizontal="left" vertical="center" shrinkToFit="1"/>
    </xf>
    <xf numFmtId="0" fontId="35" fillId="12" borderId="0" xfId="0" applyFont="1" applyFill="1" applyAlignment="1">
      <alignment horizontal="left" vertical="center" shrinkToFit="1"/>
    </xf>
    <xf numFmtId="0" fontId="43" fillId="7" borderId="0" xfId="0" applyFont="1" applyFill="1" applyAlignment="1">
      <alignment horizontal="center" vertical="center"/>
    </xf>
    <xf numFmtId="0" fontId="35" fillId="12" borderId="25" xfId="0" applyFont="1" applyFill="1" applyBorder="1" applyAlignment="1">
      <alignment horizontal="center" vertical="center" shrinkToFit="1"/>
    </xf>
    <xf numFmtId="0" fontId="35" fillId="12" borderId="0" xfId="0" applyFont="1" applyFill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textRotation="255" wrapText="1" shrinkToFit="1"/>
    </xf>
    <xf numFmtId="0" fontId="5" fillId="0" borderId="50" xfId="0" applyFont="1" applyBorder="1" applyAlignment="1">
      <alignment horizontal="center" vertical="center" textRotation="255" wrapText="1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47" fillId="0" borderId="20" xfId="0" applyFont="1" applyBorder="1" applyAlignment="1">
      <alignment horizontal="center" vertical="center"/>
    </xf>
    <xf numFmtId="0" fontId="47" fillId="0" borderId="21" xfId="0" applyFont="1" applyBorder="1" applyAlignment="1">
      <alignment horizontal="center" vertical="center"/>
    </xf>
    <xf numFmtId="0" fontId="47" fillId="0" borderId="19" xfId="0" applyFont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top"/>
    </xf>
    <xf numFmtId="0" fontId="22" fillId="0" borderId="5" xfId="0" applyFont="1" applyBorder="1" applyAlignment="1">
      <alignment horizontal="right" vertical="top"/>
    </xf>
    <xf numFmtId="0" fontId="22" fillId="0" borderId="41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center"/>
    </xf>
    <xf numFmtId="0" fontId="25" fillId="0" borderId="23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25" fillId="0" borderId="39" xfId="0" applyFont="1" applyBorder="1" applyAlignment="1">
      <alignment horizontal="left" vertical="center"/>
    </xf>
    <xf numFmtId="0" fontId="25" fillId="0" borderId="40" xfId="0" applyFont="1" applyBorder="1" applyAlignment="1">
      <alignment horizontal="left" vertical="center"/>
    </xf>
    <xf numFmtId="0" fontId="25" fillId="0" borderId="44" xfId="0" applyFont="1" applyBorder="1" applyAlignment="1">
      <alignment horizontal="left" vertical="center"/>
    </xf>
    <xf numFmtId="0" fontId="26" fillId="0" borderId="22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0" fontId="26" fillId="0" borderId="39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4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top"/>
    </xf>
    <xf numFmtId="0" fontId="22" fillId="0" borderId="43" xfId="0" applyFont="1" applyBorder="1" applyAlignment="1">
      <alignment horizontal="center" vertical="top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  <dxf>
      <fill>
        <patternFill>
          <bgColor rgb="FF0070C0"/>
        </patternFill>
      </fill>
    </dxf>
  </dxfs>
  <tableStyles count="1" defaultTableStyle="TableStyleMedium2" defaultPivotStyle="PivotStyleLight16">
    <tableStyle name="Invisible" pivot="0" table="0" count="0" xr9:uid="{AA1DE2CC-DAB2-43DD-A6F6-6CE486068E2C}"/>
  </tableStyles>
  <colors>
    <mruColors>
      <color rgb="FF99FFCC"/>
      <color rgb="FF01ABAF"/>
      <color rgb="FFFFFFCC"/>
      <color rgb="FF3CCCBB"/>
      <color rgb="FFCCFF99"/>
      <color rgb="FFCC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emf"/><Relationship Id="rId3" Type="http://schemas.openxmlformats.org/officeDocument/2006/relationships/image" Target="../media/image5.emf"/><Relationship Id="rId21" Type="http://schemas.openxmlformats.org/officeDocument/2006/relationships/image" Target="../media/image23.emf"/><Relationship Id="rId7" Type="http://schemas.openxmlformats.org/officeDocument/2006/relationships/image" Target="../media/image9.emf"/><Relationship Id="rId12" Type="http://schemas.openxmlformats.org/officeDocument/2006/relationships/image" Target="../media/image14.emf"/><Relationship Id="rId17" Type="http://schemas.openxmlformats.org/officeDocument/2006/relationships/image" Target="../media/image19.emf"/><Relationship Id="rId2" Type="http://schemas.openxmlformats.org/officeDocument/2006/relationships/image" Target="../media/image4.emf"/><Relationship Id="rId16" Type="http://schemas.openxmlformats.org/officeDocument/2006/relationships/image" Target="../media/image18.emf"/><Relationship Id="rId20" Type="http://schemas.openxmlformats.org/officeDocument/2006/relationships/image" Target="../media/image22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11" Type="http://schemas.openxmlformats.org/officeDocument/2006/relationships/image" Target="../media/image13.emf"/><Relationship Id="rId5" Type="http://schemas.openxmlformats.org/officeDocument/2006/relationships/image" Target="../media/image7.png"/><Relationship Id="rId15" Type="http://schemas.openxmlformats.org/officeDocument/2006/relationships/image" Target="../media/image17.emf"/><Relationship Id="rId23" Type="http://schemas.openxmlformats.org/officeDocument/2006/relationships/image" Target="../media/image25.emf"/><Relationship Id="rId10" Type="http://schemas.openxmlformats.org/officeDocument/2006/relationships/image" Target="../media/image12.emf"/><Relationship Id="rId19" Type="http://schemas.openxmlformats.org/officeDocument/2006/relationships/image" Target="../media/image21.emf"/><Relationship Id="rId4" Type="http://schemas.openxmlformats.org/officeDocument/2006/relationships/image" Target="../media/image6.png"/><Relationship Id="rId9" Type="http://schemas.openxmlformats.org/officeDocument/2006/relationships/image" Target="../media/image11.emf"/><Relationship Id="rId14" Type="http://schemas.openxmlformats.org/officeDocument/2006/relationships/image" Target="../media/image16.emf"/><Relationship Id="rId22" Type="http://schemas.openxmlformats.org/officeDocument/2006/relationships/image" Target="../media/image2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0</xdr:rowOff>
    </xdr:from>
    <xdr:to>
      <xdr:col>4</xdr:col>
      <xdr:colOff>304800</xdr:colOff>
      <xdr:row>36</xdr:row>
      <xdr:rowOff>304800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8BBFBC98-7761-47AE-B52D-3264EAA5A3C3}"/>
            </a:ext>
          </a:extLst>
        </xdr:cNvPr>
        <xdr:cNvSpPr>
          <a:spLocks noChangeAspect="1" noChangeArrowheads="1"/>
        </xdr:cNvSpPr>
      </xdr:nvSpPr>
      <xdr:spPr bwMode="auto">
        <a:xfrm>
          <a:off x="3307080" y="758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17585</xdr:colOff>
      <xdr:row>14</xdr:row>
      <xdr:rowOff>12700</xdr:rowOff>
    </xdr:from>
    <xdr:to>
      <xdr:col>12</xdr:col>
      <xdr:colOff>30285</xdr:colOff>
      <xdr:row>32</xdr:row>
      <xdr:rowOff>12700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23A9DA9-F0F5-4CA5-AFDE-86AB5DCB11BD}"/>
            </a:ext>
          </a:extLst>
        </xdr:cNvPr>
        <xdr:cNvSpPr/>
      </xdr:nvSpPr>
      <xdr:spPr>
        <a:xfrm>
          <a:off x="6213231" y="3207238"/>
          <a:ext cx="2122854" cy="2960077"/>
        </a:xfrm>
        <a:prstGeom prst="rect">
          <a:avLst/>
        </a:prstGeom>
        <a:noFill/>
        <a:ln>
          <a:solidFill>
            <a:srgbClr val="00B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2225040</xdr:colOff>
      <xdr:row>35</xdr:row>
      <xdr:rowOff>335280</xdr:rowOff>
    </xdr:from>
    <xdr:to>
      <xdr:col>4</xdr:col>
      <xdr:colOff>1104900</xdr:colOff>
      <xdr:row>38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D850EEA-4D0E-4CDD-93BD-BF87D194644E}"/>
            </a:ext>
          </a:extLst>
        </xdr:cNvPr>
        <xdr:cNvSpPr/>
      </xdr:nvSpPr>
      <xdr:spPr>
        <a:xfrm>
          <a:off x="3307080" y="7581900"/>
          <a:ext cx="1104900" cy="457200"/>
        </a:xfrm>
        <a:prstGeom prst="rect">
          <a:avLst/>
        </a:prstGeom>
        <a:noFill/>
        <a:ln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263769</xdr:colOff>
      <xdr:row>34</xdr:row>
      <xdr:rowOff>46893</xdr:rowOff>
    </xdr:from>
    <xdr:to>
      <xdr:col>12</xdr:col>
      <xdr:colOff>23446</xdr:colOff>
      <xdr:row>38</xdr:row>
      <xdr:rowOff>52754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74E2FC44-C7A5-7D9F-0FC1-E2B8AC8FDEE3}"/>
            </a:ext>
          </a:extLst>
        </xdr:cNvPr>
        <xdr:cNvSpPr txBox="1"/>
      </xdr:nvSpPr>
      <xdr:spPr>
        <a:xfrm>
          <a:off x="6148754" y="6547339"/>
          <a:ext cx="2180492" cy="12660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文字を打ちこんだこちらのエクセルデータの他掲載見本となる</a:t>
          </a:r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PDF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か出力紙を添付願います。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半角、全角などの判断がつかない場合は、確認のため連絡させていただくことがございます。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特にご要望が無い場合は、こちらで読者が読みやすい体裁に調整いたします。</a:t>
          </a:r>
          <a:endParaRPr kumimoji="1" lang="en-US" altLang="ja-JP" sz="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8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原稿校正はお出しできません。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700332</xdr:colOff>
      <xdr:row>1</xdr:row>
      <xdr:rowOff>45118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C23FC04-81FE-010A-C6EB-8341D5B98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10640" cy="267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74966</xdr:colOff>
      <xdr:row>0</xdr:row>
      <xdr:rowOff>38100</xdr:rowOff>
    </xdr:from>
    <xdr:to>
      <xdr:col>10</xdr:col>
      <xdr:colOff>23962</xdr:colOff>
      <xdr:row>0</xdr:row>
      <xdr:rowOff>259080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8BB0F8A-5390-7B70-92CD-8158DE0F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026" y="38100"/>
          <a:ext cx="1069136" cy="220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26</xdr:row>
      <xdr:rowOff>86356</xdr:rowOff>
    </xdr:from>
    <xdr:to>
      <xdr:col>30</xdr:col>
      <xdr:colOff>83820</xdr:colOff>
      <xdr:row>27</xdr:row>
      <xdr:rowOff>367450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62D9648-4148-470D-A76C-E136423669E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7065"/>
        <a:stretch/>
      </xdr:blipFill>
      <xdr:spPr bwMode="auto">
        <a:xfrm>
          <a:off x="22860" y="7287256"/>
          <a:ext cx="6233160" cy="570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30479</xdr:colOff>
      <xdr:row>5</xdr:row>
      <xdr:rowOff>83820</xdr:rowOff>
    </xdr:from>
    <xdr:to>
      <xdr:col>11</xdr:col>
      <xdr:colOff>182878</xdr:colOff>
      <xdr:row>5</xdr:row>
      <xdr:rowOff>228600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7C80675-F0DF-4759-A35F-BF0E093A35B7}"/>
            </a:ext>
          </a:extLst>
        </xdr:cNvPr>
        <xdr:cNvSpPr/>
      </xdr:nvSpPr>
      <xdr:spPr>
        <a:xfrm flipH="1">
          <a:off x="2293619" y="1562100"/>
          <a:ext cx="152399" cy="1447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B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35</xdr:row>
      <xdr:rowOff>133772</xdr:rowOff>
    </xdr:from>
    <xdr:to>
      <xdr:col>36</xdr:col>
      <xdr:colOff>83820</xdr:colOff>
      <xdr:row>38</xdr:row>
      <xdr:rowOff>38100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F3D9604-9A0E-413F-9A2B-AD8D36737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94052"/>
          <a:ext cx="7490460" cy="788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204044</xdr:rowOff>
    </xdr:from>
    <xdr:to>
      <xdr:col>32</xdr:col>
      <xdr:colOff>7620</xdr:colOff>
      <xdr:row>33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3217744-D567-43F6-8EBA-AB18D859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4144"/>
          <a:ext cx="6591300" cy="687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167640</xdr:colOff>
      <xdr:row>8</xdr:row>
      <xdr:rowOff>0</xdr:rowOff>
    </xdr:from>
    <xdr:to>
      <xdr:col>17</xdr:col>
      <xdr:colOff>121920</xdr:colOff>
      <xdr:row>8</xdr:row>
      <xdr:rowOff>216941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3687DE9-88F6-48C7-8A53-9525901E23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3430" r="80553" b="52532"/>
        <a:stretch/>
      </xdr:blipFill>
      <xdr:spPr>
        <a:xfrm>
          <a:off x="3459480" y="2232660"/>
          <a:ext cx="160020" cy="2169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154091</xdr:rowOff>
    </xdr:from>
    <xdr:to>
      <xdr:col>32</xdr:col>
      <xdr:colOff>137160</xdr:colOff>
      <xdr:row>23</xdr:row>
      <xdr:rowOff>101834</xdr:rowOff>
    </xdr:to>
    <xdr:pic>
      <xdr:nvPicPr>
        <xdr:cNvPr id="69" name="図 68">
          <a:extLst>
            <a:ext uri="{FF2B5EF4-FFF2-40B4-BE49-F238E27FC236}">
              <a16:creationId xmlns:a16="http://schemas.microsoft.com/office/drawing/2014/main" id="{D2D1822D-4F13-4B97-8E54-C4D02F63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404271"/>
          <a:ext cx="6720840" cy="1128843"/>
        </a:xfrm>
        <a:prstGeom prst="rect">
          <a:avLst/>
        </a:prstGeom>
      </xdr:spPr>
    </xdr:pic>
    <xdr:clientData/>
  </xdr:twoCellAnchor>
  <xdr:twoCellAnchor>
    <xdr:from>
      <xdr:col>10</xdr:col>
      <xdr:colOff>22860</xdr:colOff>
      <xdr:row>5</xdr:row>
      <xdr:rowOff>83819</xdr:rowOff>
    </xdr:from>
    <xdr:to>
      <xdr:col>10</xdr:col>
      <xdr:colOff>184573</xdr:colOff>
      <xdr:row>5</xdr:row>
      <xdr:rowOff>220132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F30DB96D-B14C-4DF3-9D47-F32291F8FFF7}"/>
            </a:ext>
          </a:extLst>
        </xdr:cNvPr>
        <xdr:cNvSpPr/>
      </xdr:nvSpPr>
      <xdr:spPr>
        <a:xfrm>
          <a:off x="2080260" y="1562099"/>
          <a:ext cx="161713" cy="13631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A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12</xdr:col>
      <xdr:colOff>22860</xdr:colOff>
      <xdr:row>5</xdr:row>
      <xdr:rowOff>83819</xdr:rowOff>
    </xdr:from>
    <xdr:to>
      <xdr:col>12</xdr:col>
      <xdr:colOff>177800</xdr:colOff>
      <xdr:row>5</xdr:row>
      <xdr:rowOff>237066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2B657EBC-BF78-4DC9-BE7C-BD47B81A7CCA}"/>
            </a:ext>
          </a:extLst>
        </xdr:cNvPr>
        <xdr:cNvSpPr/>
      </xdr:nvSpPr>
      <xdr:spPr>
        <a:xfrm>
          <a:off x="2491740" y="1562099"/>
          <a:ext cx="154940" cy="15324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C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8457</xdr:colOff>
      <xdr:row>11</xdr:row>
      <xdr:rowOff>25406</xdr:rowOff>
    </xdr:from>
    <xdr:to>
      <xdr:col>0</xdr:col>
      <xdr:colOff>188457</xdr:colOff>
      <xdr:row>11</xdr:row>
      <xdr:rowOff>205406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14CFF9CC-E78D-4770-B8E7-AE6BD495EC90}"/>
            </a:ext>
          </a:extLst>
        </xdr:cNvPr>
        <xdr:cNvSpPr/>
      </xdr:nvSpPr>
      <xdr:spPr>
        <a:xfrm>
          <a:off x="8457" y="3012446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8460</xdr:colOff>
      <xdr:row>10</xdr:row>
      <xdr:rowOff>33873</xdr:rowOff>
    </xdr:from>
    <xdr:to>
      <xdr:col>0</xdr:col>
      <xdr:colOff>188460</xdr:colOff>
      <xdr:row>10</xdr:row>
      <xdr:rowOff>213873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764B74A7-2B58-41E7-B47A-2E8397D9F15C}"/>
            </a:ext>
          </a:extLst>
        </xdr:cNvPr>
        <xdr:cNvSpPr/>
      </xdr:nvSpPr>
      <xdr:spPr>
        <a:xfrm>
          <a:off x="8460" y="2769453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8458</xdr:colOff>
      <xdr:row>12</xdr:row>
      <xdr:rowOff>25400</xdr:rowOff>
    </xdr:from>
    <xdr:to>
      <xdr:col>0</xdr:col>
      <xdr:colOff>188458</xdr:colOff>
      <xdr:row>12</xdr:row>
      <xdr:rowOff>205400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623E684B-1259-4308-AEA6-C955EACF6CB4}"/>
            </a:ext>
          </a:extLst>
        </xdr:cNvPr>
        <xdr:cNvSpPr/>
      </xdr:nvSpPr>
      <xdr:spPr>
        <a:xfrm>
          <a:off x="8458" y="3263900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8449</xdr:colOff>
      <xdr:row>10</xdr:row>
      <xdr:rowOff>25404</xdr:rowOff>
    </xdr:from>
    <xdr:to>
      <xdr:col>5</xdr:col>
      <xdr:colOff>188449</xdr:colOff>
      <xdr:row>10</xdr:row>
      <xdr:rowOff>205404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682CD13B-40F5-41A7-A6EE-F382675A960D}"/>
            </a:ext>
          </a:extLst>
        </xdr:cNvPr>
        <xdr:cNvSpPr/>
      </xdr:nvSpPr>
      <xdr:spPr>
        <a:xfrm>
          <a:off x="1037149" y="276098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8452</xdr:colOff>
      <xdr:row>13</xdr:row>
      <xdr:rowOff>25403</xdr:rowOff>
    </xdr:from>
    <xdr:to>
      <xdr:col>0</xdr:col>
      <xdr:colOff>188452</xdr:colOff>
      <xdr:row>13</xdr:row>
      <xdr:rowOff>205403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79FA1291-A4BE-4B9E-8F76-AD5536129EA6}"/>
            </a:ext>
          </a:extLst>
        </xdr:cNvPr>
        <xdr:cNvSpPr/>
      </xdr:nvSpPr>
      <xdr:spPr>
        <a:xfrm>
          <a:off x="8452" y="3515363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194733</xdr:colOff>
      <xdr:row>10</xdr:row>
      <xdr:rowOff>25401</xdr:rowOff>
    </xdr:from>
    <xdr:to>
      <xdr:col>9</xdr:col>
      <xdr:colOff>168993</xdr:colOff>
      <xdr:row>10</xdr:row>
      <xdr:rowOff>205401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D1DE1AF1-5ADF-449B-BC62-95FA58154AD9}"/>
            </a:ext>
          </a:extLst>
        </xdr:cNvPr>
        <xdr:cNvSpPr/>
      </xdr:nvSpPr>
      <xdr:spPr>
        <a:xfrm>
          <a:off x="1840653" y="276098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194733</xdr:colOff>
      <xdr:row>10</xdr:row>
      <xdr:rowOff>25401</xdr:rowOff>
    </xdr:from>
    <xdr:to>
      <xdr:col>14</xdr:col>
      <xdr:colOff>168993</xdr:colOff>
      <xdr:row>10</xdr:row>
      <xdr:rowOff>205401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7EDBE370-91DE-46BE-90F4-65624ACAAE0A}"/>
            </a:ext>
          </a:extLst>
        </xdr:cNvPr>
        <xdr:cNvSpPr/>
      </xdr:nvSpPr>
      <xdr:spPr>
        <a:xfrm>
          <a:off x="2869353" y="276098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194733</xdr:colOff>
      <xdr:row>11</xdr:row>
      <xdr:rowOff>25401</xdr:rowOff>
    </xdr:from>
    <xdr:to>
      <xdr:col>8</xdr:col>
      <xdr:colOff>168993</xdr:colOff>
      <xdr:row>11</xdr:row>
      <xdr:rowOff>205401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A455073C-3A4A-423E-8D6E-5F7CD8B7CC38}"/>
            </a:ext>
          </a:extLst>
        </xdr:cNvPr>
        <xdr:cNvSpPr/>
      </xdr:nvSpPr>
      <xdr:spPr>
        <a:xfrm>
          <a:off x="1634913" y="301244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194733</xdr:colOff>
      <xdr:row>11</xdr:row>
      <xdr:rowOff>16934</xdr:rowOff>
    </xdr:from>
    <xdr:to>
      <xdr:col>13</xdr:col>
      <xdr:colOff>168993</xdr:colOff>
      <xdr:row>11</xdr:row>
      <xdr:rowOff>196934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9004514A-2B37-4D6C-8768-5A5DD55E0F2D}"/>
            </a:ext>
          </a:extLst>
        </xdr:cNvPr>
        <xdr:cNvSpPr/>
      </xdr:nvSpPr>
      <xdr:spPr>
        <a:xfrm>
          <a:off x="2663613" y="300397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194733</xdr:colOff>
      <xdr:row>12</xdr:row>
      <xdr:rowOff>16934</xdr:rowOff>
    </xdr:from>
    <xdr:to>
      <xdr:col>8</xdr:col>
      <xdr:colOff>168993</xdr:colOff>
      <xdr:row>12</xdr:row>
      <xdr:rowOff>196934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4851D703-3CC0-4B26-A6BB-825FA6A06869}"/>
            </a:ext>
          </a:extLst>
        </xdr:cNvPr>
        <xdr:cNvSpPr/>
      </xdr:nvSpPr>
      <xdr:spPr>
        <a:xfrm>
          <a:off x="1634913" y="325543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12</xdr:row>
      <xdr:rowOff>16934</xdr:rowOff>
    </xdr:from>
    <xdr:to>
      <xdr:col>4</xdr:col>
      <xdr:colOff>180000</xdr:colOff>
      <xdr:row>12</xdr:row>
      <xdr:rowOff>196934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F808B5A4-ADDC-445C-BE09-688EA30140B3}"/>
            </a:ext>
          </a:extLst>
        </xdr:cNvPr>
        <xdr:cNvSpPr/>
      </xdr:nvSpPr>
      <xdr:spPr>
        <a:xfrm>
          <a:off x="822960" y="325543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194733</xdr:colOff>
      <xdr:row>12</xdr:row>
      <xdr:rowOff>16934</xdr:rowOff>
    </xdr:from>
    <xdr:to>
      <xdr:col>12</xdr:col>
      <xdr:colOff>168993</xdr:colOff>
      <xdr:row>12</xdr:row>
      <xdr:rowOff>196934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E2CAE39C-B96A-41C4-8AC8-9F95DC7023BC}"/>
            </a:ext>
          </a:extLst>
        </xdr:cNvPr>
        <xdr:cNvSpPr/>
      </xdr:nvSpPr>
      <xdr:spPr>
        <a:xfrm>
          <a:off x="2457873" y="3255434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194733</xdr:colOff>
      <xdr:row>13</xdr:row>
      <xdr:rowOff>25401</xdr:rowOff>
    </xdr:from>
    <xdr:to>
      <xdr:col>5</xdr:col>
      <xdr:colOff>168993</xdr:colOff>
      <xdr:row>13</xdr:row>
      <xdr:rowOff>205401</xdr:rowOff>
    </xdr:to>
    <xdr:sp macro="" textlink="">
      <xdr:nvSpPr>
        <xdr:cNvPr id="84" name="楕円 83">
          <a:extLst>
            <a:ext uri="{FF2B5EF4-FFF2-40B4-BE49-F238E27FC236}">
              <a16:creationId xmlns:a16="http://schemas.microsoft.com/office/drawing/2014/main" id="{4DD04FA3-5C3A-45FD-9E1B-2DFD0196BAC4}"/>
            </a:ext>
          </a:extLst>
        </xdr:cNvPr>
        <xdr:cNvSpPr/>
      </xdr:nvSpPr>
      <xdr:spPr>
        <a:xfrm>
          <a:off x="1017693" y="351536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194733</xdr:colOff>
      <xdr:row>13</xdr:row>
      <xdr:rowOff>25401</xdr:rowOff>
    </xdr:from>
    <xdr:to>
      <xdr:col>9</xdr:col>
      <xdr:colOff>168993</xdr:colOff>
      <xdr:row>13</xdr:row>
      <xdr:rowOff>205401</xdr:rowOff>
    </xdr:to>
    <xdr:sp macro="" textlink="">
      <xdr:nvSpPr>
        <xdr:cNvPr id="85" name="楕円 84">
          <a:extLst>
            <a:ext uri="{FF2B5EF4-FFF2-40B4-BE49-F238E27FC236}">
              <a16:creationId xmlns:a16="http://schemas.microsoft.com/office/drawing/2014/main" id="{2E455E62-9E6A-46D0-A2F3-91FBD91483E0}"/>
            </a:ext>
          </a:extLst>
        </xdr:cNvPr>
        <xdr:cNvSpPr/>
      </xdr:nvSpPr>
      <xdr:spPr>
        <a:xfrm>
          <a:off x="1840653" y="3515361"/>
          <a:ext cx="180000" cy="180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25385</xdr:colOff>
      <xdr:row>7</xdr:row>
      <xdr:rowOff>59269</xdr:rowOff>
    </xdr:from>
    <xdr:to>
      <xdr:col>0</xdr:col>
      <xdr:colOff>169385</xdr:colOff>
      <xdr:row>7</xdr:row>
      <xdr:rowOff>203269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0F393698-C63C-40E3-88FC-893AC80229B0}"/>
            </a:ext>
          </a:extLst>
        </xdr:cNvPr>
        <xdr:cNvSpPr/>
      </xdr:nvSpPr>
      <xdr:spPr>
        <a:xfrm>
          <a:off x="25385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40641</xdr:colOff>
      <xdr:row>7</xdr:row>
      <xdr:rowOff>59269</xdr:rowOff>
    </xdr:from>
    <xdr:to>
      <xdr:col>1</xdr:col>
      <xdr:colOff>184641</xdr:colOff>
      <xdr:row>7</xdr:row>
      <xdr:rowOff>203269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B5ECD81C-16D8-496D-B5ED-E3760A070EC7}"/>
            </a:ext>
          </a:extLst>
        </xdr:cNvPr>
        <xdr:cNvSpPr/>
      </xdr:nvSpPr>
      <xdr:spPr>
        <a:xfrm>
          <a:off x="246381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33021</xdr:colOff>
      <xdr:row>7</xdr:row>
      <xdr:rowOff>50802</xdr:rowOff>
    </xdr:from>
    <xdr:to>
      <xdr:col>2</xdr:col>
      <xdr:colOff>177021</xdr:colOff>
      <xdr:row>7</xdr:row>
      <xdr:rowOff>194802</xdr:rowOff>
    </xdr:to>
    <xdr:sp macro="" textlink="">
      <xdr:nvSpPr>
        <xdr:cNvPr id="88" name="楕円 87">
          <a:extLst>
            <a:ext uri="{FF2B5EF4-FFF2-40B4-BE49-F238E27FC236}">
              <a16:creationId xmlns:a16="http://schemas.microsoft.com/office/drawing/2014/main" id="{4424AA0A-684A-41DC-8626-20F2F2C1E42C}"/>
            </a:ext>
          </a:extLst>
        </xdr:cNvPr>
        <xdr:cNvSpPr/>
      </xdr:nvSpPr>
      <xdr:spPr>
        <a:xfrm>
          <a:off x="444501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40641</xdr:colOff>
      <xdr:row>7</xdr:row>
      <xdr:rowOff>60116</xdr:rowOff>
    </xdr:from>
    <xdr:to>
      <xdr:col>3</xdr:col>
      <xdr:colOff>184641</xdr:colOff>
      <xdr:row>7</xdr:row>
      <xdr:rowOff>204116</xdr:rowOff>
    </xdr:to>
    <xdr:sp macro="" textlink="">
      <xdr:nvSpPr>
        <xdr:cNvPr id="89" name="楕円 88">
          <a:extLst>
            <a:ext uri="{FF2B5EF4-FFF2-40B4-BE49-F238E27FC236}">
              <a16:creationId xmlns:a16="http://schemas.microsoft.com/office/drawing/2014/main" id="{1401F47D-6E4D-41C0-92FA-740F1FF4FA5F}"/>
            </a:ext>
          </a:extLst>
        </xdr:cNvPr>
        <xdr:cNvSpPr/>
      </xdr:nvSpPr>
      <xdr:spPr>
        <a:xfrm>
          <a:off x="657861" y="2041316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33021</xdr:colOff>
      <xdr:row>7</xdr:row>
      <xdr:rowOff>59269</xdr:rowOff>
    </xdr:from>
    <xdr:to>
      <xdr:col>4</xdr:col>
      <xdr:colOff>177021</xdr:colOff>
      <xdr:row>7</xdr:row>
      <xdr:rowOff>203269</xdr:rowOff>
    </xdr:to>
    <xdr:sp macro="" textlink="">
      <xdr:nvSpPr>
        <xdr:cNvPr id="90" name="楕円 89">
          <a:extLst>
            <a:ext uri="{FF2B5EF4-FFF2-40B4-BE49-F238E27FC236}">
              <a16:creationId xmlns:a16="http://schemas.microsoft.com/office/drawing/2014/main" id="{E6D855C0-CE7E-4DBD-B926-53CEE6D43CC5}"/>
            </a:ext>
          </a:extLst>
        </xdr:cNvPr>
        <xdr:cNvSpPr/>
      </xdr:nvSpPr>
      <xdr:spPr>
        <a:xfrm>
          <a:off x="855981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33021</xdr:colOff>
      <xdr:row>7</xdr:row>
      <xdr:rowOff>50802</xdr:rowOff>
    </xdr:from>
    <xdr:to>
      <xdr:col>5</xdr:col>
      <xdr:colOff>177021</xdr:colOff>
      <xdr:row>7</xdr:row>
      <xdr:rowOff>194802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FFF1AE77-770C-4FC7-B7A6-CD9F0200F3A0}"/>
            </a:ext>
          </a:extLst>
        </xdr:cNvPr>
        <xdr:cNvSpPr/>
      </xdr:nvSpPr>
      <xdr:spPr>
        <a:xfrm>
          <a:off x="1061721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33021</xdr:colOff>
      <xdr:row>7</xdr:row>
      <xdr:rowOff>49955</xdr:rowOff>
    </xdr:from>
    <xdr:to>
      <xdr:col>6</xdr:col>
      <xdr:colOff>177021</xdr:colOff>
      <xdr:row>7</xdr:row>
      <xdr:rowOff>193955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5D3F3C84-3F71-4F8E-A791-07B7BFA2876C}"/>
            </a:ext>
          </a:extLst>
        </xdr:cNvPr>
        <xdr:cNvSpPr/>
      </xdr:nvSpPr>
      <xdr:spPr>
        <a:xfrm>
          <a:off x="1267461" y="2031155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16934</xdr:colOff>
      <xdr:row>7</xdr:row>
      <xdr:rowOff>50802</xdr:rowOff>
    </xdr:from>
    <xdr:to>
      <xdr:col>7</xdr:col>
      <xdr:colOff>160934</xdr:colOff>
      <xdr:row>7</xdr:row>
      <xdr:rowOff>194802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EF42096B-FAF1-4792-A687-9796B073DACC}"/>
            </a:ext>
          </a:extLst>
        </xdr:cNvPr>
        <xdr:cNvSpPr/>
      </xdr:nvSpPr>
      <xdr:spPr>
        <a:xfrm>
          <a:off x="1457114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8467</xdr:colOff>
      <xdr:row>7</xdr:row>
      <xdr:rowOff>49955</xdr:rowOff>
    </xdr:from>
    <xdr:to>
      <xdr:col>8</xdr:col>
      <xdr:colOff>152467</xdr:colOff>
      <xdr:row>7</xdr:row>
      <xdr:rowOff>193955</xdr:rowOff>
    </xdr:to>
    <xdr:sp macro="" textlink="">
      <xdr:nvSpPr>
        <xdr:cNvPr id="94" name="楕円 93">
          <a:extLst>
            <a:ext uri="{FF2B5EF4-FFF2-40B4-BE49-F238E27FC236}">
              <a16:creationId xmlns:a16="http://schemas.microsoft.com/office/drawing/2014/main" id="{CF48D329-A721-4AAA-A2FA-0D49856D5A19}"/>
            </a:ext>
          </a:extLst>
        </xdr:cNvPr>
        <xdr:cNvSpPr/>
      </xdr:nvSpPr>
      <xdr:spPr>
        <a:xfrm>
          <a:off x="1654387" y="2031155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8467</xdr:colOff>
      <xdr:row>7</xdr:row>
      <xdr:rowOff>50802</xdr:rowOff>
    </xdr:from>
    <xdr:to>
      <xdr:col>9</xdr:col>
      <xdr:colOff>152467</xdr:colOff>
      <xdr:row>7</xdr:row>
      <xdr:rowOff>194802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A6D1A867-ED8B-447B-88F0-76CA290AE108}"/>
            </a:ext>
          </a:extLst>
        </xdr:cNvPr>
        <xdr:cNvSpPr/>
      </xdr:nvSpPr>
      <xdr:spPr>
        <a:xfrm>
          <a:off x="1860127" y="203200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8467</xdr:colOff>
      <xdr:row>7</xdr:row>
      <xdr:rowOff>59269</xdr:rowOff>
    </xdr:from>
    <xdr:to>
      <xdr:col>10</xdr:col>
      <xdr:colOff>152467</xdr:colOff>
      <xdr:row>7</xdr:row>
      <xdr:rowOff>203269</xdr:rowOff>
    </xdr:to>
    <xdr:sp macro="" textlink="">
      <xdr:nvSpPr>
        <xdr:cNvPr id="96" name="楕円 95">
          <a:extLst>
            <a:ext uri="{FF2B5EF4-FFF2-40B4-BE49-F238E27FC236}">
              <a16:creationId xmlns:a16="http://schemas.microsoft.com/office/drawing/2014/main" id="{274F46BB-1DCD-496B-A001-AD73A10A6A74}"/>
            </a:ext>
          </a:extLst>
        </xdr:cNvPr>
        <xdr:cNvSpPr/>
      </xdr:nvSpPr>
      <xdr:spPr>
        <a:xfrm>
          <a:off x="2065867" y="2040469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16087</xdr:colOff>
      <xdr:row>7</xdr:row>
      <xdr:rowOff>58422</xdr:rowOff>
    </xdr:from>
    <xdr:to>
      <xdr:col>11</xdr:col>
      <xdr:colOff>160087</xdr:colOff>
      <xdr:row>7</xdr:row>
      <xdr:rowOff>202422</xdr:rowOff>
    </xdr:to>
    <xdr:sp macro="" textlink="">
      <xdr:nvSpPr>
        <xdr:cNvPr id="97" name="楕円 96">
          <a:extLst>
            <a:ext uri="{FF2B5EF4-FFF2-40B4-BE49-F238E27FC236}">
              <a16:creationId xmlns:a16="http://schemas.microsoft.com/office/drawing/2014/main" id="{93C4C5D8-FAF2-41DF-8559-90A9DC137482}"/>
            </a:ext>
          </a:extLst>
        </xdr:cNvPr>
        <xdr:cNvSpPr/>
      </xdr:nvSpPr>
      <xdr:spPr>
        <a:xfrm>
          <a:off x="2279227" y="2039622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8467</xdr:colOff>
      <xdr:row>7</xdr:row>
      <xdr:rowOff>67736</xdr:rowOff>
    </xdr:from>
    <xdr:to>
      <xdr:col>12</xdr:col>
      <xdr:colOff>152467</xdr:colOff>
      <xdr:row>7</xdr:row>
      <xdr:rowOff>211736</xdr:rowOff>
    </xdr:to>
    <xdr:sp macro="" textlink="">
      <xdr:nvSpPr>
        <xdr:cNvPr id="98" name="楕円 97">
          <a:extLst>
            <a:ext uri="{FF2B5EF4-FFF2-40B4-BE49-F238E27FC236}">
              <a16:creationId xmlns:a16="http://schemas.microsoft.com/office/drawing/2014/main" id="{C5DE48EA-D651-4F2F-86E3-80AA9519F251}"/>
            </a:ext>
          </a:extLst>
        </xdr:cNvPr>
        <xdr:cNvSpPr/>
      </xdr:nvSpPr>
      <xdr:spPr>
        <a:xfrm>
          <a:off x="2477347" y="2048936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8467</xdr:colOff>
      <xdr:row>7</xdr:row>
      <xdr:rowOff>67736</xdr:rowOff>
    </xdr:from>
    <xdr:to>
      <xdr:col>13</xdr:col>
      <xdr:colOff>152467</xdr:colOff>
      <xdr:row>7</xdr:row>
      <xdr:rowOff>211736</xdr:rowOff>
    </xdr:to>
    <xdr:sp macro="" textlink="">
      <xdr:nvSpPr>
        <xdr:cNvPr id="99" name="楕円 98">
          <a:extLst>
            <a:ext uri="{FF2B5EF4-FFF2-40B4-BE49-F238E27FC236}">
              <a16:creationId xmlns:a16="http://schemas.microsoft.com/office/drawing/2014/main" id="{1F913F8A-29F5-4CAA-983C-8F8F483A123E}"/>
            </a:ext>
          </a:extLst>
        </xdr:cNvPr>
        <xdr:cNvSpPr/>
      </xdr:nvSpPr>
      <xdr:spPr>
        <a:xfrm>
          <a:off x="2683087" y="2048936"/>
          <a:ext cx="144000" cy="1440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25400</xdr:colOff>
      <xdr:row>5</xdr:row>
      <xdr:rowOff>27094</xdr:rowOff>
    </xdr:from>
    <xdr:to>
      <xdr:col>13</xdr:col>
      <xdr:colOff>194733</xdr:colOff>
      <xdr:row>5</xdr:row>
      <xdr:rowOff>230294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7A7C399-356B-4A40-A80B-44259ED2DF54}"/>
            </a:ext>
          </a:extLst>
        </xdr:cNvPr>
        <xdr:cNvSpPr/>
      </xdr:nvSpPr>
      <xdr:spPr>
        <a:xfrm>
          <a:off x="2700020" y="1505374"/>
          <a:ext cx="169333" cy="2032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34</xdr:col>
      <xdr:colOff>83820</xdr:colOff>
      <xdr:row>7</xdr:row>
      <xdr:rowOff>243840</xdr:rowOff>
    </xdr:from>
    <xdr:to>
      <xdr:col>35</xdr:col>
      <xdr:colOff>91440</xdr:colOff>
      <xdr:row>9</xdr:row>
      <xdr:rowOff>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AD5D752B-FD61-3AAD-5C42-55B30A3CE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8980" y="222504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91440</xdr:colOff>
      <xdr:row>7</xdr:row>
      <xdr:rowOff>243840</xdr:rowOff>
    </xdr:from>
    <xdr:to>
      <xdr:col>34</xdr:col>
      <xdr:colOff>99060</xdr:colOff>
      <xdr:row>9</xdr:row>
      <xdr:rowOff>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354BE18-7C08-2360-586C-8A4061255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0860" y="222504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137160</xdr:colOff>
      <xdr:row>8</xdr:row>
      <xdr:rowOff>0</xdr:rowOff>
    </xdr:from>
    <xdr:to>
      <xdr:col>32</xdr:col>
      <xdr:colOff>144780</xdr:colOff>
      <xdr:row>9</xdr:row>
      <xdr:rowOff>7620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CC48A9B-C28C-7B03-205B-9AC7DDEE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106680</xdr:colOff>
      <xdr:row>8</xdr:row>
      <xdr:rowOff>0</xdr:rowOff>
    </xdr:from>
    <xdr:to>
      <xdr:col>33</xdr:col>
      <xdr:colOff>114300</xdr:colOff>
      <xdr:row>9</xdr:row>
      <xdr:rowOff>7620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54B1978E-E1D7-DEE1-EFD6-CB88FC6D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182880</xdr:colOff>
      <xdr:row>8</xdr:row>
      <xdr:rowOff>15240</xdr:rowOff>
    </xdr:from>
    <xdr:to>
      <xdr:col>30</xdr:col>
      <xdr:colOff>190500</xdr:colOff>
      <xdr:row>9</xdr:row>
      <xdr:rowOff>22860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26167F0-9D6B-9C24-5CAC-C32141F4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9340" y="22479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190500</xdr:colOff>
      <xdr:row>8</xdr:row>
      <xdr:rowOff>7620</xdr:rowOff>
    </xdr:from>
    <xdr:to>
      <xdr:col>29</xdr:col>
      <xdr:colOff>198120</xdr:colOff>
      <xdr:row>9</xdr:row>
      <xdr:rowOff>15240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B3ACFBC-E810-0CC1-1D34-7317875B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122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152400</xdr:colOff>
      <xdr:row>8</xdr:row>
      <xdr:rowOff>7620</xdr:rowOff>
    </xdr:from>
    <xdr:to>
      <xdr:col>31</xdr:col>
      <xdr:colOff>160020</xdr:colOff>
      <xdr:row>9</xdr:row>
      <xdr:rowOff>15240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B8BCF1B8-1996-8608-CC69-F2D4D84FC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175260</xdr:colOff>
      <xdr:row>8</xdr:row>
      <xdr:rowOff>15240</xdr:rowOff>
    </xdr:from>
    <xdr:to>
      <xdr:col>28</xdr:col>
      <xdr:colOff>182880</xdr:colOff>
      <xdr:row>9</xdr:row>
      <xdr:rowOff>22860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886979F8-A15D-37AF-3061-5846A4C2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240" y="22479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175260</xdr:colOff>
      <xdr:row>8</xdr:row>
      <xdr:rowOff>7620</xdr:rowOff>
    </xdr:from>
    <xdr:to>
      <xdr:col>27</xdr:col>
      <xdr:colOff>182880</xdr:colOff>
      <xdr:row>9</xdr:row>
      <xdr:rowOff>15240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440EFEC1-4BA1-83EF-C90B-B34577F89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198120</xdr:colOff>
      <xdr:row>8</xdr:row>
      <xdr:rowOff>0</xdr:rowOff>
    </xdr:from>
    <xdr:to>
      <xdr:col>27</xdr:col>
      <xdr:colOff>0</xdr:colOff>
      <xdr:row>9</xdr:row>
      <xdr:rowOff>7620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9B8E62A-0C6F-F986-0901-537E6BE4A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0</xdr:colOff>
      <xdr:row>8</xdr:row>
      <xdr:rowOff>0</xdr:rowOff>
    </xdr:from>
    <xdr:to>
      <xdr:col>26</xdr:col>
      <xdr:colOff>7620</xdr:colOff>
      <xdr:row>9</xdr:row>
      <xdr:rowOff>7620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E57F925E-2C89-CAF9-C61D-5F549C650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198120</xdr:colOff>
      <xdr:row>8</xdr:row>
      <xdr:rowOff>7620</xdr:rowOff>
    </xdr:from>
    <xdr:to>
      <xdr:col>25</xdr:col>
      <xdr:colOff>0</xdr:colOff>
      <xdr:row>9</xdr:row>
      <xdr:rowOff>15240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2B539681-775D-960D-9A12-430A3DBD1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140" y="224028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182880</xdr:colOff>
      <xdr:row>8</xdr:row>
      <xdr:rowOff>0</xdr:rowOff>
    </xdr:from>
    <xdr:to>
      <xdr:col>23</xdr:col>
      <xdr:colOff>190500</xdr:colOff>
      <xdr:row>9</xdr:row>
      <xdr:rowOff>7620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D7F6BAA5-2BDB-8EB7-4BF7-1BDADBF1A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9160" y="223266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8</xdr:row>
      <xdr:rowOff>22860</xdr:rowOff>
    </xdr:from>
    <xdr:to>
      <xdr:col>23</xdr:col>
      <xdr:colOff>7620</xdr:colOff>
      <xdr:row>9</xdr:row>
      <xdr:rowOff>30480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27FF52A0-066D-6930-6040-757F83FA8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280" y="225552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152400</xdr:colOff>
      <xdr:row>7</xdr:row>
      <xdr:rowOff>243840</xdr:rowOff>
    </xdr:from>
    <xdr:to>
      <xdr:col>18</xdr:col>
      <xdr:colOff>160020</xdr:colOff>
      <xdr:row>9</xdr:row>
      <xdr:rowOff>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AA2C43BC-C303-9754-0990-C89F5DC41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222504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175260</xdr:colOff>
      <xdr:row>7</xdr:row>
      <xdr:rowOff>228600</xdr:rowOff>
    </xdr:from>
    <xdr:to>
      <xdr:col>19</xdr:col>
      <xdr:colOff>182880</xdr:colOff>
      <xdr:row>8</xdr:row>
      <xdr:rowOff>236220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8E419702-D3C3-EE9B-31B9-76C45A7D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580" y="22098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182880</xdr:colOff>
      <xdr:row>7</xdr:row>
      <xdr:rowOff>228600</xdr:rowOff>
    </xdr:from>
    <xdr:to>
      <xdr:col>20</xdr:col>
      <xdr:colOff>190500</xdr:colOff>
      <xdr:row>8</xdr:row>
      <xdr:rowOff>236220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55122CD-15AD-00D8-1193-57AA5AB2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22098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7</xdr:row>
      <xdr:rowOff>228600</xdr:rowOff>
    </xdr:from>
    <xdr:to>
      <xdr:col>22</xdr:col>
      <xdr:colOff>7620</xdr:colOff>
      <xdr:row>8</xdr:row>
      <xdr:rowOff>236220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93742F81-85D4-8617-C2B1-357AE1AB3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0540" y="2209800"/>
          <a:ext cx="2133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8963</xdr:colOff>
      <xdr:row>0</xdr:row>
      <xdr:rowOff>53789</xdr:rowOff>
    </xdr:from>
    <xdr:to>
      <xdr:col>8</xdr:col>
      <xdr:colOff>170329</xdr:colOff>
      <xdr:row>0</xdr:row>
      <xdr:rowOff>335306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436A132D-68DB-E8C1-5D03-75F48E8DE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528" y="53789"/>
          <a:ext cx="1192307" cy="281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BB16-C084-4702-BE11-DAF288586950}">
  <sheetPr>
    <tabColor rgb="FFFFFFCC"/>
    <pageSetUpPr fitToPage="1"/>
  </sheetPr>
  <dimension ref="A1:P43"/>
  <sheetViews>
    <sheetView showGridLines="0" tabSelected="1" zoomScale="130" zoomScaleNormal="120" workbookViewId="0">
      <selection activeCell="D24" sqref="D24"/>
    </sheetView>
  </sheetViews>
  <sheetFormatPr defaultRowHeight="12.6" x14ac:dyDescent="0.45"/>
  <cols>
    <col min="1" max="1" width="2.69921875" style="8" customWidth="1"/>
    <col min="2" max="2" width="2.69921875" style="19" customWidth="1"/>
    <col min="3" max="3" width="10.8984375" style="3" customWidth="1"/>
    <col min="4" max="4" width="31" style="3" customWidth="1"/>
    <col min="5" max="5" width="22" style="6" customWidth="1"/>
    <col min="6" max="6" width="1.3984375" style="3" customWidth="1"/>
    <col min="7" max="7" width="6.5" style="3" customWidth="1"/>
    <col min="8" max="8" width="4.09765625" style="3" customWidth="1"/>
    <col min="9" max="12" width="6.8984375" style="3" customWidth="1"/>
    <col min="13" max="13" width="2" style="3" customWidth="1"/>
    <col min="14" max="16384" width="8.796875" style="3"/>
  </cols>
  <sheetData>
    <row r="1" spans="1:15" ht="17.399999999999999" customHeight="1" x14ac:dyDescent="0.45">
      <c r="A1" s="267"/>
      <c r="B1" s="268"/>
      <c r="C1" s="268"/>
      <c r="D1" s="199" t="s">
        <v>225</v>
      </c>
      <c r="E1" s="97"/>
      <c r="F1" s="97"/>
      <c r="G1" s="183">
        <f>G6</f>
        <v>0</v>
      </c>
      <c r="H1" s="184" t="s">
        <v>219</v>
      </c>
      <c r="I1" s="183">
        <f>I6</f>
        <v>0</v>
      </c>
      <c r="J1" s="184" t="s">
        <v>220</v>
      </c>
      <c r="K1" s="183">
        <f>K6</f>
        <v>0</v>
      </c>
      <c r="L1" s="184" t="s">
        <v>221</v>
      </c>
      <c r="M1" s="185"/>
      <c r="N1" s="1"/>
    </row>
    <row r="2" spans="1:15" x14ac:dyDescent="0.45">
      <c r="A2" s="213"/>
      <c r="B2" s="49"/>
      <c r="C2" s="49"/>
      <c r="D2" s="201" t="s">
        <v>222</v>
      </c>
      <c r="E2" s="3"/>
      <c r="M2" s="102"/>
    </row>
    <row r="3" spans="1:15" s="51" customFormat="1" ht="19.95" customHeight="1" x14ac:dyDescent="0.45">
      <c r="A3" s="191"/>
      <c r="B3" s="215" t="s">
        <v>7</v>
      </c>
      <c r="C3" s="182"/>
      <c r="D3" s="239"/>
      <c r="E3" s="172"/>
      <c r="F3" s="3"/>
      <c r="G3" s="3"/>
      <c r="H3" s="3"/>
      <c r="I3" s="3"/>
      <c r="J3" s="52"/>
      <c r="K3" s="52"/>
      <c r="L3" s="52"/>
      <c r="M3" s="186"/>
    </row>
    <row r="4" spans="1:15" s="51" customFormat="1" ht="19.95" customHeight="1" x14ac:dyDescent="0.45">
      <c r="A4" s="191"/>
      <c r="B4" s="215" t="s">
        <v>30</v>
      </c>
      <c r="C4" s="182"/>
      <c r="D4" s="238"/>
      <c r="E4" s="187"/>
      <c r="F4" s="187"/>
      <c r="G4" s="188" t="s">
        <v>31</v>
      </c>
      <c r="H4" s="187"/>
      <c r="I4" s="189"/>
      <c r="J4" s="188"/>
      <c r="K4" s="188"/>
      <c r="L4" s="188"/>
      <c r="M4" s="190"/>
    </row>
    <row r="5" spans="1:15" s="51" customFormat="1" x14ac:dyDescent="0.45">
      <c r="A5" s="191"/>
      <c r="C5" s="54"/>
      <c r="D5" s="202" t="s">
        <v>32</v>
      </c>
      <c r="F5" s="181" t="s">
        <v>33</v>
      </c>
      <c r="G5" s="203"/>
      <c r="H5" s="170" t="s">
        <v>218</v>
      </c>
      <c r="I5" s="179"/>
      <c r="J5" s="180"/>
      <c r="K5" s="180"/>
      <c r="L5" s="180"/>
      <c r="M5" s="190"/>
    </row>
    <row r="6" spans="1:15" s="51" customFormat="1" ht="19.95" customHeight="1" x14ac:dyDescent="0.45">
      <c r="A6" s="191"/>
      <c r="B6" s="215" t="s">
        <v>8</v>
      </c>
      <c r="C6" s="182"/>
      <c r="D6" s="240"/>
      <c r="F6" s="181" t="s">
        <v>11</v>
      </c>
      <c r="G6" s="10"/>
      <c r="H6" s="170" t="s">
        <v>219</v>
      </c>
      <c r="I6" s="10"/>
      <c r="J6" s="168" t="s">
        <v>35</v>
      </c>
      <c r="K6" s="10"/>
      <c r="L6" s="9" t="s">
        <v>36</v>
      </c>
      <c r="M6" s="192"/>
    </row>
    <row r="7" spans="1:15" s="51" customFormat="1" ht="19.95" customHeight="1" x14ac:dyDescent="0.45">
      <c r="A7" s="191"/>
      <c r="B7" s="215" t="s">
        <v>9</v>
      </c>
      <c r="C7" s="182"/>
      <c r="D7" s="240"/>
      <c r="F7" s="181" t="s">
        <v>12</v>
      </c>
      <c r="G7" s="10"/>
      <c r="H7" s="170" t="s">
        <v>219</v>
      </c>
      <c r="I7" s="10"/>
      <c r="J7" s="168" t="s">
        <v>35</v>
      </c>
      <c r="K7" s="10"/>
      <c r="L7" s="9" t="s">
        <v>36</v>
      </c>
      <c r="M7" s="186"/>
    </row>
    <row r="8" spans="1:15" s="51" customFormat="1" ht="19.95" customHeight="1" x14ac:dyDescent="0.45">
      <c r="A8" s="191"/>
      <c r="B8" s="215" t="s">
        <v>10</v>
      </c>
      <c r="C8" s="182"/>
      <c r="D8" s="240"/>
      <c r="F8" s="181" t="s">
        <v>13</v>
      </c>
      <c r="G8" s="10"/>
      <c r="H8" s="170" t="s">
        <v>219</v>
      </c>
      <c r="I8" s="10"/>
      <c r="J8" s="168" t="s">
        <v>35</v>
      </c>
      <c r="K8" s="10"/>
      <c r="L8" s="9" t="s">
        <v>36</v>
      </c>
      <c r="M8" s="186"/>
    </row>
    <row r="9" spans="1:15" s="51" customFormat="1" ht="19.95" customHeight="1" x14ac:dyDescent="0.45">
      <c r="A9" s="191"/>
      <c r="B9" s="215" t="s">
        <v>37</v>
      </c>
      <c r="C9" s="182"/>
      <c r="D9" s="240"/>
      <c r="F9" s="181" t="s">
        <v>14</v>
      </c>
      <c r="G9" s="10"/>
      <c r="H9" s="170" t="s">
        <v>219</v>
      </c>
      <c r="I9" s="10"/>
      <c r="J9" s="168" t="s">
        <v>35</v>
      </c>
      <c r="K9" s="10"/>
      <c r="L9" s="9" t="s">
        <v>36</v>
      </c>
      <c r="M9" s="186"/>
    </row>
    <row r="10" spans="1:15" s="51" customFormat="1" ht="19.95" customHeight="1" x14ac:dyDescent="0.45">
      <c r="A10" s="191"/>
      <c r="B10" s="61"/>
      <c r="C10" s="61"/>
      <c r="D10" s="53"/>
      <c r="E10" s="52"/>
      <c r="F10" s="52"/>
      <c r="G10" s="52"/>
      <c r="H10" s="52"/>
      <c r="I10" s="52"/>
      <c r="J10" s="52"/>
      <c r="K10" s="52"/>
      <c r="L10" s="52"/>
      <c r="M10" s="186"/>
    </row>
    <row r="11" spans="1:15" s="51" customFormat="1" x14ac:dyDescent="0.45">
      <c r="A11" s="191"/>
      <c r="B11" s="260" t="s">
        <v>42</v>
      </c>
      <c r="C11" s="261"/>
      <c r="D11" s="262"/>
      <c r="E11" s="173" t="s">
        <v>43</v>
      </c>
      <c r="F11" s="174"/>
      <c r="G11" s="266" t="s">
        <v>44</v>
      </c>
      <c r="H11" s="266"/>
      <c r="I11" s="266"/>
      <c r="J11" s="266"/>
      <c r="K11" s="266"/>
      <c r="L11" s="266"/>
      <c r="M11" s="193"/>
      <c r="N11" s="55"/>
    </row>
    <row r="12" spans="1:15" s="51" customFormat="1" ht="19.95" customHeight="1" x14ac:dyDescent="0.45">
      <c r="A12" s="191"/>
      <c r="B12" s="263"/>
      <c r="C12" s="264"/>
      <c r="D12" s="265"/>
      <c r="E12" s="200"/>
      <c r="F12" s="174"/>
      <c r="G12" s="10"/>
      <c r="H12" s="171" t="s">
        <v>219</v>
      </c>
      <c r="I12" s="10"/>
      <c r="J12" s="54" t="s">
        <v>35</v>
      </c>
      <c r="K12" s="10"/>
      <c r="L12" s="176" t="s">
        <v>36</v>
      </c>
      <c r="M12" s="193"/>
      <c r="N12" s="55"/>
    </row>
    <row r="13" spans="1:15" s="51" customFormat="1" ht="19.95" customHeight="1" thickBot="1" x14ac:dyDescent="0.5">
      <c r="A13" s="214"/>
      <c r="B13" s="195" t="s">
        <v>46</v>
      </c>
      <c r="C13" s="194"/>
      <c r="D13" s="194"/>
      <c r="E13" s="195" t="s">
        <v>47</v>
      </c>
      <c r="F13" s="196"/>
      <c r="G13" s="195" t="s">
        <v>48</v>
      </c>
      <c r="H13" s="196"/>
      <c r="I13" s="197"/>
      <c r="J13" s="196"/>
      <c r="K13" s="196"/>
      <c r="L13" s="196"/>
      <c r="M13" s="198"/>
      <c r="N13" s="55"/>
      <c r="O13" s="2"/>
    </row>
    <row r="14" spans="1:15" ht="18" customHeight="1" x14ac:dyDescent="0.45">
      <c r="A14" s="95"/>
      <c r="B14" s="96"/>
      <c r="C14" s="97"/>
      <c r="D14" s="98" t="s">
        <v>226</v>
      </c>
      <c r="E14" s="99"/>
      <c r="F14" s="97"/>
      <c r="G14" s="97"/>
      <c r="H14" s="97"/>
      <c r="I14" s="97"/>
      <c r="J14" s="97"/>
      <c r="K14" s="167"/>
      <c r="L14" s="97"/>
      <c r="M14" s="100"/>
    </row>
    <row r="15" spans="1:15" ht="18" customHeight="1" x14ac:dyDescent="0.45">
      <c r="A15" s="101"/>
      <c r="D15" s="42"/>
      <c r="E15" s="175" t="s">
        <v>28</v>
      </c>
      <c r="I15" s="257" t="str">
        <f>IF(ISBLANK(D17),"",D17)</f>
        <v/>
      </c>
      <c r="J15" s="257"/>
      <c r="K15" s="257"/>
      <c r="L15" s="257"/>
      <c r="M15" s="102"/>
    </row>
    <row r="16" spans="1:15" ht="10.8" customHeight="1" x14ac:dyDescent="0.45">
      <c r="A16" s="103" t="s">
        <v>3</v>
      </c>
      <c r="B16" s="20"/>
      <c r="C16" s="4"/>
      <c r="D16" s="44" t="s">
        <v>4</v>
      </c>
      <c r="E16" s="7" t="s">
        <v>5</v>
      </c>
      <c r="F16" s="4"/>
      <c r="G16" s="11" t="s">
        <v>2</v>
      </c>
      <c r="H16" s="94"/>
      <c r="I16" s="220" t="str">
        <f t="shared" ref="I16:I28" si="0">IF(ISBLANK(D19),"",D19)</f>
        <v/>
      </c>
      <c r="J16" s="220"/>
      <c r="K16" s="221"/>
      <c r="L16" s="222"/>
      <c r="M16" s="102"/>
    </row>
    <row r="17" spans="1:16" ht="18" customHeight="1" x14ac:dyDescent="0.45">
      <c r="A17" s="103"/>
      <c r="B17" s="21" t="str">
        <f>IF(F17&gt;22,"×","〇")</f>
        <v>〇</v>
      </c>
      <c r="C17" s="43" t="s">
        <v>15</v>
      </c>
      <c r="D17" s="249"/>
      <c r="E17" s="17" t="str">
        <f>IF(F17&gt;22,"【注意】11文字以下に修正してください","11文字以下のためOKです")</f>
        <v>11文字以下のためOKです</v>
      </c>
      <c r="F17" s="4">
        <f>LENB(D17)</f>
        <v>0</v>
      </c>
      <c r="G17" s="237">
        <f>QUOTIENT(F17,2)+MOD(F17,2)</f>
        <v>0</v>
      </c>
      <c r="H17" s="8"/>
      <c r="I17" s="220" t="str">
        <f t="shared" si="0"/>
        <v/>
      </c>
      <c r="J17" s="220"/>
      <c r="K17" s="221"/>
      <c r="L17" s="222"/>
      <c r="M17" s="102"/>
    </row>
    <row r="18" spans="1:16" ht="18" customHeight="1" x14ac:dyDescent="0.45">
      <c r="A18" s="104"/>
      <c r="B18" s="22"/>
      <c r="C18" s="16" t="s">
        <v>16</v>
      </c>
      <c r="D18" s="217"/>
      <c r="E18" s="18"/>
      <c r="F18" s="15"/>
      <c r="G18" s="15"/>
      <c r="H18" s="8"/>
      <c r="I18" s="220" t="str">
        <f t="shared" si="0"/>
        <v/>
      </c>
      <c r="J18" s="220"/>
      <c r="K18" s="221"/>
      <c r="L18" s="222"/>
      <c r="M18" s="102"/>
    </row>
    <row r="19" spans="1:16" ht="12.45" customHeight="1" x14ac:dyDescent="0.45">
      <c r="A19" s="169">
        <v>1</v>
      </c>
      <c r="B19" s="21" t="str">
        <f>IF(F19&gt;34,"×","〇")</f>
        <v>〇</v>
      </c>
      <c r="C19" s="273" t="s">
        <v>23</v>
      </c>
      <c r="D19" s="248"/>
      <c r="E19" s="17" t="str">
        <f t="shared" ref="E19:E41" si="1">IF(F19&gt;34,"【注意】17文字以下に修正してください","17文字以下のためOKです")</f>
        <v>17文字以下のためOKです</v>
      </c>
      <c r="F19" s="4">
        <f>LENB(D19)</f>
        <v>0</v>
      </c>
      <c r="G19" s="4">
        <f t="shared" ref="G19:G31" si="2">QUOTIENT(F19,2)+MOD(F19,2)</f>
        <v>0</v>
      </c>
      <c r="H19" s="8"/>
      <c r="I19" s="220" t="str">
        <f t="shared" si="0"/>
        <v/>
      </c>
      <c r="J19" s="220"/>
      <c r="K19" s="221"/>
      <c r="L19" s="222"/>
      <c r="M19" s="102"/>
    </row>
    <row r="20" spans="1:16" ht="12.45" customHeight="1" x14ac:dyDescent="0.45">
      <c r="A20" s="169">
        <v>2</v>
      </c>
      <c r="B20" s="21" t="str">
        <f t="shared" ref="B20:B31" si="3">IF(F20&gt;34,"×","〇")</f>
        <v>〇</v>
      </c>
      <c r="C20" s="274"/>
      <c r="D20" s="248"/>
      <c r="E20" s="17" t="str">
        <f>IF(F20&gt;34,"【注意】17文字以下に修正してください","17文字以下のためOKです")</f>
        <v>17文字以下のためOKです</v>
      </c>
      <c r="F20" s="4">
        <f t="shared" ref="F20:F41" si="4">LENB(D20)</f>
        <v>0</v>
      </c>
      <c r="G20" s="4">
        <f t="shared" si="2"/>
        <v>0</v>
      </c>
      <c r="H20" s="8"/>
      <c r="I20" s="220" t="str">
        <f t="shared" si="0"/>
        <v/>
      </c>
      <c r="J20" s="220"/>
      <c r="K20" s="221"/>
      <c r="L20" s="222"/>
      <c r="M20" s="102"/>
    </row>
    <row r="21" spans="1:16" ht="12.45" customHeight="1" x14ac:dyDescent="0.45">
      <c r="A21" s="169">
        <v>3</v>
      </c>
      <c r="B21" s="21" t="str">
        <f t="shared" si="3"/>
        <v>〇</v>
      </c>
      <c r="C21" s="274"/>
      <c r="D21" s="248"/>
      <c r="E21" s="17" t="str">
        <f t="shared" si="1"/>
        <v>17文字以下のためOKです</v>
      </c>
      <c r="F21" s="4">
        <f t="shared" si="4"/>
        <v>0</v>
      </c>
      <c r="G21" s="4">
        <f t="shared" si="2"/>
        <v>0</v>
      </c>
      <c r="H21" s="8"/>
      <c r="I21" s="220" t="str">
        <f t="shared" si="0"/>
        <v/>
      </c>
      <c r="J21" s="220"/>
      <c r="K21" s="221"/>
      <c r="L21" s="222"/>
      <c r="M21" s="102"/>
    </row>
    <row r="22" spans="1:16" ht="12.45" customHeight="1" x14ac:dyDescent="0.45">
      <c r="A22" s="169">
        <v>4</v>
      </c>
      <c r="B22" s="21" t="str">
        <f t="shared" si="3"/>
        <v>〇</v>
      </c>
      <c r="C22" s="274"/>
      <c r="D22" s="248"/>
      <c r="E22" s="17" t="str">
        <f t="shared" si="1"/>
        <v>17文字以下のためOKです</v>
      </c>
      <c r="F22" s="4">
        <f t="shared" si="4"/>
        <v>0</v>
      </c>
      <c r="G22" s="4">
        <f t="shared" si="2"/>
        <v>0</v>
      </c>
      <c r="H22" s="8"/>
      <c r="I22" s="220" t="str">
        <f t="shared" si="0"/>
        <v/>
      </c>
      <c r="J22" s="220"/>
      <c r="K22" s="221"/>
      <c r="L22" s="222"/>
      <c r="M22" s="102"/>
    </row>
    <row r="23" spans="1:16" ht="12.45" customHeight="1" x14ac:dyDescent="0.45">
      <c r="A23" s="169">
        <v>5</v>
      </c>
      <c r="B23" s="21" t="str">
        <f t="shared" si="3"/>
        <v>〇</v>
      </c>
      <c r="C23" s="274"/>
      <c r="D23" s="248"/>
      <c r="E23" s="17" t="str">
        <f t="shared" si="1"/>
        <v>17文字以下のためOKです</v>
      </c>
      <c r="F23" s="4">
        <f t="shared" si="4"/>
        <v>0</v>
      </c>
      <c r="G23" s="4">
        <f t="shared" si="2"/>
        <v>0</v>
      </c>
      <c r="H23" s="8"/>
      <c r="I23" s="220" t="str">
        <f t="shared" si="0"/>
        <v/>
      </c>
      <c r="J23" s="220"/>
      <c r="K23" s="221"/>
      <c r="L23" s="222"/>
      <c r="M23" s="102"/>
    </row>
    <row r="24" spans="1:16" ht="12.45" customHeight="1" x14ac:dyDescent="0.45">
      <c r="A24" s="169">
        <v>6</v>
      </c>
      <c r="B24" s="21" t="str">
        <f t="shared" si="3"/>
        <v>〇</v>
      </c>
      <c r="C24" s="274"/>
      <c r="D24" s="248"/>
      <c r="E24" s="17" t="str">
        <f t="shared" si="1"/>
        <v>17文字以下のためOKです</v>
      </c>
      <c r="F24" s="4">
        <f t="shared" si="4"/>
        <v>0</v>
      </c>
      <c r="G24" s="4">
        <f t="shared" si="2"/>
        <v>0</v>
      </c>
      <c r="H24" s="8"/>
      <c r="I24" s="220" t="str">
        <f t="shared" si="0"/>
        <v/>
      </c>
      <c r="J24" s="220"/>
      <c r="K24" s="221"/>
      <c r="L24" s="222"/>
      <c r="M24" s="102"/>
    </row>
    <row r="25" spans="1:16" ht="12.45" customHeight="1" x14ac:dyDescent="0.45">
      <c r="A25" s="169">
        <v>7</v>
      </c>
      <c r="B25" s="21" t="str">
        <f t="shared" si="3"/>
        <v>〇</v>
      </c>
      <c r="C25" s="274"/>
      <c r="D25" s="248"/>
      <c r="E25" s="17" t="str">
        <f t="shared" si="1"/>
        <v>17文字以下のためOKです</v>
      </c>
      <c r="F25" s="4">
        <f t="shared" si="4"/>
        <v>0</v>
      </c>
      <c r="G25" s="4">
        <f t="shared" si="2"/>
        <v>0</v>
      </c>
      <c r="H25" s="8"/>
      <c r="I25" s="220" t="str">
        <f t="shared" si="0"/>
        <v/>
      </c>
      <c r="J25" s="220"/>
      <c r="K25" s="221"/>
      <c r="L25" s="222"/>
      <c r="M25" s="102"/>
    </row>
    <row r="26" spans="1:16" ht="12.45" customHeight="1" x14ac:dyDescent="0.45">
      <c r="A26" s="169">
        <v>8</v>
      </c>
      <c r="B26" s="21" t="str">
        <f t="shared" si="3"/>
        <v>〇</v>
      </c>
      <c r="C26" s="274"/>
      <c r="D26" s="248"/>
      <c r="E26" s="17" t="str">
        <f t="shared" si="1"/>
        <v>17文字以下のためOKです</v>
      </c>
      <c r="F26" s="4">
        <f t="shared" si="4"/>
        <v>0</v>
      </c>
      <c r="G26" s="4">
        <f t="shared" si="2"/>
        <v>0</v>
      </c>
      <c r="H26" s="8"/>
      <c r="I26" s="220" t="str">
        <f t="shared" si="0"/>
        <v/>
      </c>
      <c r="J26" s="220"/>
      <c r="K26" s="221"/>
      <c r="L26" s="222"/>
      <c r="M26" s="102"/>
    </row>
    <row r="27" spans="1:16" ht="12.45" customHeight="1" x14ac:dyDescent="0.45">
      <c r="A27" s="169">
        <v>9</v>
      </c>
      <c r="B27" s="21" t="str">
        <f t="shared" si="3"/>
        <v>〇</v>
      </c>
      <c r="C27" s="274"/>
      <c r="D27" s="248"/>
      <c r="E27" s="17" t="str">
        <f>IF(F27&gt;34,"【注意】17文字以下に修正してください","17文字以下のためOKです")</f>
        <v>17文字以下のためOKです</v>
      </c>
      <c r="F27" s="4">
        <f t="shared" si="4"/>
        <v>0</v>
      </c>
      <c r="G27" s="4">
        <f t="shared" si="2"/>
        <v>0</v>
      </c>
      <c r="H27" s="8"/>
      <c r="I27" s="220" t="str">
        <f t="shared" si="0"/>
        <v/>
      </c>
      <c r="J27" s="220"/>
      <c r="K27" s="221"/>
      <c r="L27" s="222"/>
      <c r="M27" s="102"/>
    </row>
    <row r="28" spans="1:16" ht="12.45" customHeight="1" x14ac:dyDescent="0.45">
      <c r="A28" s="169">
        <v>10</v>
      </c>
      <c r="B28" s="21" t="str">
        <f t="shared" si="3"/>
        <v>〇</v>
      </c>
      <c r="C28" s="274"/>
      <c r="D28" s="248"/>
      <c r="E28" s="17" t="str">
        <f t="shared" si="1"/>
        <v>17文字以下のためOKです</v>
      </c>
      <c r="F28" s="4">
        <f t="shared" si="4"/>
        <v>0</v>
      </c>
      <c r="G28" s="4">
        <f t="shared" si="2"/>
        <v>0</v>
      </c>
      <c r="H28" s="8"/>
      <c r="I28" s="220" t="str">
        <f t="shared" si="0"/>
        <v/>
      </c>
      <c r="J28" s="220"/>
      <c r="K28" s="221"/>
      <c r="L28" s="222"/>
      <c r="M28" s="102"/>
    </row>
    <row r="29" spans="1:16" ht="12.45" customHeight="1" x14ac:dyDescent="0.45">
      <c r="A29" s="169">
        <v>11</v>
      </c>
      <c r="B29" s="21" t="str">
        <f t="shared" si="3"/>
        <v>〇</v>
      </c>
      <c r="C29" s="274"/>
      <c r="D29" s="248"/>
      <c r="E29" s="17" t="str">
        <f t="shared" si="1"/>
        <v>17文字以下のためOKです</v>
      </c>
      <c r="F29" s="4">
        <f t="shared" si="4"/>
        <v>0</v>
      </c>
      <c r="G29" s="4">
        <f t="shared" si="2"/>
        <v>0</v>
      </c>
      <c r="H29" s="8"/>
      <c r="I29" s="223" t="str">
        <f>IF(NOT(ISBLANK(D34)), D34, IF(NOT(ISBLANK(D36)), D36, IF(NOT(ISBLANK(D37)), D37, IF(NOT(ISBLANK(D38)), D38, ""))))</f>
        <v/>
      </c>
      <c r="J29" s="224"/>
      <c r="K29" s="224"/>
      <c r="L29" s="224"/>
      <c r="M29" s="102"/>
      <c r="N29" s="258" t="s">
        <v>224</v>
      </c>
      <c r="O29" s="259"/>
      <c r="P29" s="259"/>
    </row>
    <row r="30" spans="1:16" ht="12.45" customHeight="1" x14ac:dyDescent="0.45">
      <c r="A30" s="169">
        <v>12</v>
      </c>
      <c r="B30" s="21" t="str">
        <f t="shared" si="3"/>
        <v>〇</v>
      </c>
      <c r="C30" s="274"/>
      <c r="D30" s="248"/>
      <c r="E30" s="17" t="str">
        <f t="shared" si="1"/>
        <v>17文字以下のためOKです</v>
      </c>
      <c r="F30" s="4">
        <f t="shared" si="4"/>
        <v>0</v>
      </c>
      <c r="G30" s="4">
        <f t="shared" si="2"/>
        <v>0</v>
      </c>
      <c r="I30" s="223" t="str">
        <f>IF(ISBLANK(D35),"",D35)</f>
        <v/>
      </c>
      <c r="J30" s="224"/>
      <c r="K30" s="224"/>
      <c r="L30" s="224"/>
      <c r="M30" s="102"/>
      <c r="N30" s="255" t="s">
        <v>72</v>
      </c>
      <c r="O30" s="256"/>
      <c r="P30" s="256"/>
    </row>
    <row r="31" spans="1:16" ht="12.6" customHeight="1" x14ac:dyDescent="0.45">
      <c r="A31" s="169">
        <v>13</v>
      </c>
      <c r="B31" s="21" t="str">
        <f t="shared" si="3"/>
        <v>〇</v>
      </c>
      <c r="C31" s="275"/>
      <c r="D31" s="248"/>
      <c r="E31" s="17" t="str">
        <f t="shared" si="1"/>
        <v>17文字以下のためOKです</v>
      </c>
      <c r="F31" s="4">
        <f>LENB(D31)</f>
        <v>0</v>
      </c>
      <c r="G31" s="4">
        <f t="shared" si="2"/>
        <v>0</v>
      </c>
      <c r="I31" s="220" t="str">
        <f>IF(ISBLANK(D40),"",D40)</f>
        <v/>
      </c>
      <c r="J31" s="220"/>
      <c r="K31" s="225"/>
      <c r="L31" s="222"/>
      <c r="M31" s="102"/>
      <c r="N31" s="258"/>
      <c r="O31" s="259"/>
      <c r="P31" s="259"/>
    </row>
    <row r="32" spans="1:16" ht="12.45" customHeight="1" x14ac:dyDescent="0.45">
      <c r="A32" s="104"/>
      <c r="B32" s="22"/>
      <c r="C32" s="16" t="s">
        <v>18</v>
      </c>
      <c r="D32" s="217"/>
      <c r="E32" s="18"/>
      <c r="F32" s="15"/>
      <c r="G32" s="15"/>
      <c r="H32" s="8"/>
      <c r="I32" s="220" t="str">
        <f>IF(ISBLANK(D41),"",D41)</f>
        <v/>
      </c>
      <c r="J32" s="220"/>
      <c r="K32" s="222"/>
      <c r="L32" s="226"/>
      <c r="M32" s="102"/>
      <c r="N32" s="255"/>
      <c r="O32" s="256"/>
      <c r="P32" s="256"/>
    </row>
    <row r="33" spans="1:13" ht="12" customHeight="1" thickBot="1" x14ac:dyDescent="0.5">
      <c r="A33" s="101"/>
      <c r="C33" s="216" t="s">
        <v>27</v>
      </c>
      <c r="D33" s="218"/>
      <c r="E33" s="32"/>
      <c r="H33" s="45"/>
      <c r="I33" s="53" t="s">
        <v>227</v>
      </c>
      <c r="J33" s="53"/>
      <c r="L33" s="5" t="s">
        <v>228</v>
      </c>
      <c r="M33" s="102"/>
    </row>
    <row r="34" spans="1:13" ht="15" customHeight="1" x14ac:dyDescent="0.45">
      <c r="A34" s="276" t="s">
        <v>24</v>
      </c>
      <c r="B34" s="33" t="str">
        <f>IF(F34&gt;32,"×","〇")</f>
        <v>〇</v>
      </c>
      <c r="C34" s="278" t="s">
        <v>71</v>
      </c>
      <c r="D34" s="250"/>
      <c r="E34" s="34" t="str">
        <f>IF(F34&gt;32,"【注意】16文字以下に修正してください","16文字以下のためOKです")</f>
        <v>16文字以下のためOKです</v>
      </c>
      <c r="F34" s="35">
        <f t="shared" si="4"/>
        <v>0</v>
      </c>
      <c r="G34" s="36">
        <f t="shared" ref="G34:G38" si="5">QUOTIENT(F34,2)+MOD(F34,2)</f>
        <v>0</v>
      </c>
      <c r="H34" s="8"/>
      <c r="M34" s="102"/>
    </row>
    <row r="35" spans="1:13" ht="15" customHeight="1" thickBot="1" x14ac:dyDescent="0.2">
      <c r="A35" s="277"/>
      <c r="B35" s="37" t="str">
        <f>IF(F35&gt;32,"×","〇")</f>
        <v>〇</v>
      </c>
      <c r="C35" s="279"/>
      <c r="D35" s="251"/>
      <c r="E35" s="38" t="str">
        <f>IF(F35&gt;32,"【注意】16文字以下に修正してください","16文字以下のためOKです")</f>
        <v>16文字以下のためOKです</v>
      </c>
      <c r="F35" s="39">
        <f t="shared" si="4"/>
        <v>0</v>
      </c>
      <c r="G35" s="40">
        <f t="shared" si="5"/>
        <v>0</v>
      </c>
      <c r="I35" s="243"/>
      <c r="J35" s="244"/>
      <c r="K35" s="244"/>
      <c r="L35" s="244"/>
      <c r="M35" s="245"/>
    </row>
    <row r="36" spans="1:13" ht="24.6" customHeight="1" thickBot="1" x14ac:dyDescent="0.5">
      <c r="A36" s="26" t="s">
        <v>223</v>
      </c>
      <c r="B36" s="27" t="str">
        <f>IF(F36&gt;20,"×","〇")</f>
        <v>〇</v>
      </c>
      <c r="C36" s="28" t="s">
        <v>19</v>
      </c>
      <c r="D36" s="254"/>
      <c r="E36" s="29" t="str">
        <f>IF(F36&gt;20,"【注意】10文字以下に修正してください","10文字以下のためOKです")</f>
        <v>10文字以下のためOKです</v>
      </c>
      <c r="F36" s="30">
        <f t="shared" si="4"/>
        <v>0</v>
      </c>
      <c r="G36" s="31">
        <f t="shared" si="5"/>
        <v>0</v>
      </c>
      <c r="I36" s="246"/>
      <c r="J36" s="13"/>
      <c r="K36" s="13"/>
      <c r="L36" s="13"/>
      <c r="M36" s="247"/>
    </row>
    <row r="37" spans="1:13" ht="29.4" customHeight="1" thickBot="1" x14ac:dyDescent="0.2">
      <c r="A37" s="26" t="s">
        <v>25</v>
      </c>
      <c r="B37" s="27" t="str">
        <f>IF(F37&gt;16,"×","〇")</f>
        <v>〇</v>
      </c>
      <c r="C37" s="28" t="s">
        <v>20</v>
      </c>
      <c r="D37" s="252"/>
      <c r="E37" s="29" t="str">
        <f>IF(F37&gt;16,"【注意】8文字以下に修正してください","8文字以下のためOKです")</f>
        <v>8文字以下のためOKです</v>
      </c>
      <c r="F37" s="30">
        <f t="shared" si="4"/>
        <v>0</v>
      </c>
      <c r="G37" s="31">
        <f t="shared" si="5"/>
        <v>0</v>
      </c>
      <c r="I37" s="243"/>
      <c r="J37" s="244"/>
      <c r="K37" s="244"/>
      <c r="L37" s="244"/>
      <c r="M37" s="245"/>
    </row>
    <row r="38" spans="1:13" ht="30" customHeight="1" thickBot="1" x14ac:dyDescent="0.5">
      <c r="A38" s="26" t="s">
        <v>26</v>
      </c>
      <c r="B38" s="27" t="str">
        <f>IF(F38&gt;24,"×","〇")</f>
        <v>〇</v>
      </c>
      <c r="C38" s="110" t="s">
        <v>21</v>
      </c>
      <c r="D38" s="253"/>
      <c r="E38" s="29" t="str">
        <f>IF(F38&gt;24,"【注意】12文字以下に修正してください","12文字以下のためOKです")</f>
        <v>12文字以下のためOKです</v>
      </c>
      <c r="F38" s="30">
        <f t="shared" si="4"/>
        <v>0</v>
      </c>
      <c r="G38" s="31">
        <f t="shared" si="5"/>
        <v>0</v>
      </c>
      <c r="I38" s="246"/>
      <c r="J38" s="13"/>
      <c r="K38" s="13"/>
      <c r="L38" s="13"/>
      <c r="M38" s="247"/>
    </row>
    <row r="39" spans="1:13" ht="15" customHeight="1" x14ac:dyDescent="0.45">
      <c r="A39" s="177" t="s">
        <v>217</v>
      </c>
      <c r="B39" s="41"/>
      <c r="D39" s="219"/>
      <c r="E39" s="24"/>
      <c r="F39" s="25"/>
      <c r="G39" s="25"/>
      <c r="I39" s="12"/>
      <c r="M39" s="102"/>
    </row>
    <row r="40" spans="1:13" ht="15" customHeight="1" x14ac:dyDescent="0.45">
      <c r="A40" s="269"/>
      <c r="B40" s="23" t="str">
        <f>IF(F40&gt;34,"×","〇")</f>
        <v>〇</v>
      </c>
      <c r="C40" s="271" t="s">
        <v>22</v>
      </c>
      <c r="D40" s="248"/>
      <c r="E40" s="17" t="str">
        <f t="shared" si="1"/>
        <v>17文字以下のためOKです</v>
      </c>
      <c r="F40" s="4">
        <f t="shared" si="4"/>
        <v>0</v>
      </c>
      <c r="G40" s="4">
        <f t="shared" ref="G40:G41" si="6">QUOTIENT(F40,2)+MOD(F40,2)</f>
        <v>0</v>
      </c>
      <c r="I40" s="12"/>
      <c r="M40" s="102"/>
    </row>
    <row r="41" spans="1:13" ht="15" customHeight="1" x14ac:dyDescent="0.45">
      <c r="A41" s="270"/>
      <c r="B41" s="23" t="str">
        <f>IF(F41&gt;34,"×","〇")</f>
        <v>〇</v>
      </c>
      <c r="C41" s="272"/>
      <c r="D41" s="248"/>
      <c r="E41" s="17" t="str">
        <f t="shared" si="1"/>
        <v>17文字以下のためOKです</v>
      </c>
      <c r="F41" s="4">
        <f t="shared" si="4"/>
        <v>0</v>
      </c>
      <c r="G41" s="4">
        <f t="shared" si="6"/>
        <v>0</v>
      </c>
      <c r="M41" s="102"/>
    </row>
    <row r="42" spans="1:13" ht="15" customHeight="1" thickBot="1" x14ac:dyDescent="0.5">
      <c r="A42" s="105"/>
      <c r="B42" s="106"/>
      <c r="C42" s="178" t="s">
        <v>17</v>
      </c>
      <c r="D42" s="107"/>
      <c r="E42" s="108"/>
      <c r="F42" s="107"/>
      <c r="G42" s="107"/>
      <c r="H42" s="107"/>
      <c r="I42" s="107"/>
      <c r="J42" s="107"/>
      <c r="K42" s="107"/>
      <c r="L42" s="107"/>
      <c r="M42" s="109"/>
    </row>
    <row r="43" spans="1:13" x14ac:dyDescent="0.45">
      <c r="A43" s="101"/>
    </row>
  </sheetData>
  <sheetProtection sheet="1" scenarios="1" formatCells="0"/>
  <protectedRanges>
    <protectedRange sqref="B12 E12 G12 I12 K12" name="同一原稿使用から在版日付"/>
    <protectedRange sqref="I6:I9 K6:K9 G5:G9" name="掲載日"/>
    <protectedRange sqref="D3:D4 D6:D9" name="広告主から担当者"/>
    <protectedRange sqref="D3:D4 B12 D6 D8:D9 E12 G5:G9" name="広告主から在版原稿日付までの入力"/>
    <protectedRange sqref="D17" name="キャッチ"/>
    <protectedRange sqref="D34:D38" name="社名"/>
    <protectedRange sqref="D19:D31" name="本文"/>
    <protectedRange sqref="D40:D41" name="住所・電話"/>
  </protectedRanges>
  <mergeCells count="14">
    <mergeCell ref="A1:C1"/>
    <mergeCell ref="A40:A41"/>
    <mergeCell ref="C40:C41"/>
    <mergeCell ref="C19:C31"/>
    <mergeCell ref="A34:A35"/>
    <mergeCell ref="C34:C35"/>
    <mergeCell ref="N32:P32"/>
    <mergeCell ref="I15:L15"/>
    <mergeCell ref="N29:P29"/>
    <mergeCell ref="N30:P30"/>
    <mergeCell ref="B11:D11"/>
    <mergeCell ref="B12:D12"/>
    <mergeCell ref="G11:L11"/>
    <mergeCell ref="N31:P31"/>
  </mergeCells>
  <phoneticPr fontId="1"/>
  <conditionalFormatting sqref="D17">
    <cfRule type="expression" dxfId="16" priority="1">
      <formula>$B$17="×"</formula>
    </cfRule>
  </conditionalFormatting>
  <conditionalFormatting sqref="D19">
    <cfRule type="expression" dxfId="15" priority="5">
      <formula>$B$19="×"</formula>
    </cfRule>
  </conditionalFormatting>
  <conditionalFormatting sqref="D20:D22">
    <cfRule type="expression" dxfId="14" priority="24">
      <formula>$B$21="×"</formula>
    </cfRule>
  </conditionalFormatting>
  <conditionalFormatting sqref="D23">
    <cfRule type="expression" dxfId="13" priority="23">
      <formula>$B$23="×"</formula>
    </cfRule>
  </conditionalFormatting>
  <conditionalFormatting sqref="D24">
    <cfRule type="expression" dxfId="12" priority="20">
      <formula>$B$24="×"</formula>
    </cfRule>
  </conditionalFormatting>
  <conditionalFormatting sqref="D25:D26">
    <cfRule type="expression" dxfId="11" priority="18">
      <formula>$B$25="×"</formula>
    </cfRule>
  </conditionalFormatting>
  <conditionalFormatting sqref="D27">
    <cfRule type="expression" dxfId="10" priority="26">
      <formula>$B$27="×"</formula>
    </cfRule>
  </conditionalFormatting>
  <conditionalFormatting sqref="D28">
    <cfRule type="expression" dxfId="9" priority="17">
      <formula>$B$28="×"</formula>
    </cfRule>
  </conditionalFormatting>
  <conditionalFormatting sqref="D29">
    <cfRule type="expression" dxfId="8" priority="16">
      <formula>$B$29="×"</formula>
    </cfRule>
  </conditionalFormatting>
  <conditionalFormatting sqref="D30">
    <cfRule type="expression" dxfId="7" priority="15">
      <formula>$B$30="×"</formula>
    </cfRule>
  </conditionalFormatting>
  <conditionalFormatting sqref="D31">
    <cfRule type="expression" dxfId="6" priority="14">
      <formula>$B$31="×"</formula>
    </cfRule>
  </conditionalFormatting>
  <conditionalFormatting sqref="D34:D35">
    <cfRule type="expression" dxfId="5" priority="12">
      <formula>$B$34="×"</formula>
    </cfRule>
  </conditionalFormatting>
  <conditionalFormatting sqref="D36">
    <cfRule type="expression" dxfId="4" priority="11">
      <formula>$B$36="×"</formula>
    </cfRule>
  </conditionalFormatting>
  <conditionalFormatting sqref="D37">
    <cfRule type="expression" dxfId="3" priority="9">
      <formula>$B$37="×"</formula>
    </cfRule>
  </conditionalFormatting>
  <conditionalFormatting sqref="D38">
    <cfRule type="expression" dxfId="2" priority="8">
      <formula>$B$38="×"</formula>
    </cfRule>
  </conditionalFormatting>
  <conditionalFormatting sqref="D40">
    <cfRule type="expression" dxfId="1" priority="7">
      <formula>$B$40="×"</formula>
    </cfRule>
  </conditionalFormatting>
  <conditionalFormatting sqref="D41">
    <cfRule type="expression" dxfId="0" priority="6">
      <formula>$B$41="×"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555A03C3-8270-447D-B4E2-FE933C824F78}">
          <x14:formula1>
            <xm:f>リスト!$A$2:$A$19</xm:f>
          </x14:formula1>
          <xm:sqref>G12</xm:sqref>
        </x14:dataValidation>
        <x14:dataValidation type="list" allowBlank="1" showInputMessage="1" showErrorMessage="1" xr:uid="{BB3D4A17-5A23-4CEA-815A-974718058259}">
          <x14:formula1>
            <xm:f>リスト!$D$2:$D$33</xm:f>
          </x14:formula1>
          <xm:sqref>K12 K6:K9</xm:sqref>
        </x14:dataValidation>
        <x14:dataValidation type="list" allowBlank="1" showInputMessage="1" showErrorMessage="1" xr:uid="{69F247B9-6AA5-4818-83A0-EBD832A3B3D4}">
          <x14:formula1>
            <xm:f>リスト!$C$2:$C$14</xm:f>
          </x14:formula1>
          <xm:sqref>I6:I9 I12</xm:sqref>
        </x14:dataValidation>
        <x14:dataValidation type="list" allowBlank="1" showInputMessage="1" showErrorMessage="1" xr:uid="{78C77A71-FEFA-4136-8812-EB5FA6FEAD10}">
          <x14:formula1>
            <xm:f>リスト!$B$2:$B$18</xm:f>
          </x14:formula1>
          <xm:sqref>G6:G9</xm:sqref>
        </x14:dataValidation>
        <x14:dataValidation type="list" allowBlank="1" showInputMessage="1" showErrorMessage="1" xr:uid="{A38B91E2-74CD-4442-89AD-4F57C3969D65}">
          <x14:formula1>
            <xm:f>リスト!$G$2:$G$4</xm:f>
          </x14:formula1>
          <xm:sqref>B12</xm:sqref>
        </x14:dataValidation>
        <x14:dataValidation type="list" allowBlank="1" showInputMessage="1" showErrorMessage="1" xr:uid="{D324F722-7795-4BC6-844C-01152FDB6170}">
          <x14:formula1>
            <xm:f>リスト!$F$2:$F$4</xm:f>
          </x14:formula1>
          <xm:sqref>E12</xm:sqref>
        </x14:dataValidation>
        <x14:dataValidation type="list" allowBlank="1" showInputMessage="1" showErrorMessage="1" xr:uid="{F2AAD939-37F5-4F3A-AB85-7BFCF45BA35F}">
          <x14:formula1>
            <xm:f>リスト!$E$2:$E$6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1C13-2424-4624-9FEC-AAF936F80DB3}">
  <sheetPr>
    <tabColor rgb="FF00B0F0"/>
    <pageSetUpPr fitToPage="1"/>
  </sheetPr>
  <dimension ref="A1:AN76"/>
  <sheetViews>
    <sheetView showGridLines="0" workbookViewId="0">
      <selection activeCell="F4" sqref="F4:Q4"/>
    </sheetView>
  </sheetViews>
  <sheetFormatPr defaultColWidth="9" defaultRowHeight="12.6" x14ac:dyDescent="0.45"/>
  <cols>
    <col min="1" max="40" width="2.09765625" style="3" customWidth="1"/>
    <col min="41" max="41" width="3.796875" style="3" customWidth="1"/>
    <col min="42" max="43" width="2.09765625" style="3" customWidth="1"/>
    <col min="44" max="52" width="9" style="3"/>
    <col min="53" max="53" width="10.8984375" style="3" customWidth="1"/>
    <col min="54" max="16384" width="9" style="3"/>
  </cols>
  <sheetData>
    <row r="1" spans="1:40" ht="22.8" x14ac:dyDescent="0.45">
      <c r="B1" s="298"/>
      <c r="C1" s="299"/>
      <c r="D1" s="299"/>
      <c r="E1" s="299"/>
      <c r="F1" s="299"/>
      <c r="G1" s="299"/>
      <c r="H1" s="299"/>
      <c r="I1" s="299"/>
      <c r="J1" s="299"/>
      <c r="K1" s="299"/>
      <c r="L1" s="300"/>
      <c r="M1" s="301" t="s">
        <v>229</v>
      </c>
      <c r="N1" s="302"/>
      <c r="O1" s="302"/>
      <c r="P1" s="302"/>
      <c r="Q1" s="303"/>
      <c r="X1" s="304" t="str">
        <f>X6</f>
        <v/>
      </c>
      <c r="Y1" s="304"/>
      <c r="Z1" s="304"/>
      <c r="AA1" s="304"/>
      <c r="AB1" s="280" t="str">
        <f>AC6</f>
        <v/>
      </c>
      <c r="AC1" s="281"/>
      <c r="AD1" s="281"/>
      <c r="AE1" s="282"/>
      <c r="AF1" s="280" t="str">
        <f>AF6</f>
        <v/>
      </c>
      <c r="AG1" s="281"/>
      <c r="AH1" s="281"/>
      <c r="AI1" s="282"/>
      <c r="AJ1" s="47" t="s">
        <v>29</v>
      </c>
      <c r="AK1" s="48" t="s">
        <v>230</v>
      </c>
      <c r="AL1" s="48"/>
      <c r="AM1" s="1"/>
      <c r="AN1" s="1"/>
    </row>
    <row r="2" spans="1:40" ht="21.9" customHeight="1" x14ac:dyDescent="0.45">
      <c r="B2" s="49"/>
      <c r="C2" s="49"/>
      <c r="F2" s="50"/>
    </row>
    <row r="3" spans="1:40" s="51" customFormat="1" ht="29.4" customHeight="1" x14ac:dyDescent="0.45">
      <c r="B3" s="292" t="s">
        <v>7</v>
      </c>
      <c r="C3" s="293"/>
      <c r="D3" s="293"/>
      <c r="E3" s="294"/>
      <c r="F3" s="295" t="str">
        <f>IF(ISBLANK('サンデーわーくる（新A枠入力シート） '!D3),"",'サンデーわーくる（新A枠入力シート） '!D3)</f>
        <v/>
      </c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7"/>
      <c r="Y3" s="52"/>
      <c r="Z3" s="52"/>
      <c r="AA3" s="52"/>
      <c r="AB3" s="52"/>
      <c r="AC3" s="52"/>
      <c r="AD3" s="52"/>
      <c r="AE3" s="52"/>
      <c r="AF3" s="53"/>
      <c r="AG3" s="52"/>
      <c r="AH3" s="52"/>
      <c r="AI3" s="52"/>
      <c r="AJ3" s="52"/>
      <c r="AK3" s="52"/>
      <c r="AL3" s="52"/>
      <c r="AM3" s="52"/>
      <c r="AN3" s="52"/>
    </row>
    <row r="4" spans="1:40" s="51" customFormat="1" ht="19.95" customHeight="1" x14ac:dyDescent="0.45">
      <c r="B4" s="283" t="s">
        <v>30</v>
      </c>
      <c r="C4" s="284"/>
      <c r="D4" s="284"/>
      <c r="E4" s="285"/>
      <c r="F4" s="286" t="str">
        <f>IF(ISBLANK('サンデーわーくる（新A枠入力シート） '!D4),"",'サンデーわーくる（新A枠入力シート） '!D4)</f>
        <v/>
      </c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S4" s="55"/>
      <c r="U4" s="55"/>
      <c r="V4" s="2"/>
      <c r="W4" s="55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2"/>
      <c r="AM4" s="55"/>
      <c r="AN4" s="2"/>
    </row>
    <row r="5" spans="1:40" s="51" customFormat="1" ht="19.95" customHeight="1" x14ac:dyDescent="0.45">
      <c r="C5" s="54"/>
      <c r="D5" s="54"/>
      <c r="E5" s="54"/>
      <c r="F5" s="5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S5" s="55"/>
      <c r="T5" s="280" t="s">
        <v>33</v>
      </c>
      <c r="U5" s="281"/>
      <c r="V5" s="281"/>
      <c r="W5" s="282"/>
      <c r="X5" s="287" t="str">
        <f>IF(ISBLANK('サンデーわーくる（新A枠入力シート） '!G5),"",'サンデーわーくる（新A枠入力シート） '!G5)</f>
        <v/>
      </c>
      <c r="Y5" s="288"/>
      <c r="Z5" s="288"/>
      <c r="AA5" s="289"/>
      <c r="AB5" s="290"/>
      <c r="AC5" s="291"/>
      <c r="AD5" s="55"/>
      <c r="AE5" s="55"/>
      <c r="AF5" s="58"/>
      <c r="AG5" s="55"/>
      <c r="AH5" s="2"/>
      <c r="AI5" s="55"/>
      <c r="AJ5" s="2"/>
      <c r="AK5" s="55"/>
      <c r="AL5" s="2"/>
      <c r="AM5" s="55"/>
      <c r="AN5" s="2"/>
    </row>
    <row r="6" spans="1:40" s="51" customFormat="1" ht="19.95" customHeight="1" x14ac:dyDescent="0.45">
      <c r="B6" s="310" t="s">
        <v>8</v>
      </c>
      <c r="C6" s="311"/>
      <c r="D6" s="311"/>
      <c r="E6" s="312"/>
      <c r="F6" s="309" t="str">
        <f>IF(ISBLANK('サンデーわーくる（新A枠入力シート） '!D6),"",'サンデーわーくる（新A枠入力シート） '!D6)</f>
        <v/>
      </c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T6" s="280" t="s">
        <v>11</v>
      </c>
      <c r="U6" s="281"/>
      <c r="V6" s="281"/>
      <c r="W6" s="282"/>
      <c r="X6" s="287" t="str">
        <f>IF(ISBLANK('サンデーわーくる（新A枠入力シート） '!G6),"",'サンデーわーくる（新A枠入力シート） '!G6)</f>
        <v/>
      </c>
      <c r="Y6" s="288"/>
      <c r="Z6" s="288"/>
      <c r="AA6" s="289"/>
      <c r="AB6" s="59" t="s">
        <v>34</v>
      </c>
      <c r="AC6" s="305" t="str">
        <f>IF(ISBLANK('サンデーわーくる（新A枠入力シート） '!I6),"",'サンデーわーくる（新A枠入力シート） '!I6)</f>
        <v/>
      </c>
      <c r="AD6" s="305"/>
      <c r="AE6" s="59" t="s">
        <v>35</v>
      </c>
      <c r="AF6" s="305" t="str">
        <f>IF(ISBLANK('サンデーわーくる（新A枠入力シート） '!K6),"",'サンデーわーくる（新A枠入力シート） '!K6)</f>
        <v/>
      </c>
      <c r="AG6" s="305"/>
      <c r="AH6" s="59" t="s">
        <v>36</v>
      </c>
      <c r="AI6" s="60"/>
    </row>
    <row r="7" spans="1:40" s="51" customFormat="1" ht="19.95" customHeight="1" x14ac:dyDescent="0.45">
      <c r="B7" s="306" t="s">
        <v>9</v>
      </c>
      <c r="C7" s="307"/>
      <c r="D7" s="307"/>
      <c r="E7" s="308"/>
      <c r="F7" s="309" t="str">
        <f>IF(ISBLANK('サンデーわーくる（新A枠入力シート） '!D7),"",'サンデーわーくる（新A枠入力シート） '!D7)</f>
        <v/>
      </c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S7" s="52"/>
      <c r="T7" s="280" t="s">
        <v>12</v>
      </c>
      <c r="U7" s="281"/>
      <c r="V7" s="281"/>
      <c r="W7" s="282"/>
      <c r="X7" s="287" t="str">
        <f>IF(ISBLANK('サンデーわーくる（新A枠入力シート） '!G7),"",'サンデーわーくる（新A枠入力シート） '!G7)</f>
        <v/>
      </c>
      <c r="Y7" s="288"/>
      <c r="Z7" s="288"/>
      <c r="AA7" s="289"/>
      <c r="AB7" s="59" t="s">
        <v>34</v>
      </c>
      <c r="AC7" s="305" t="str">
        <f>IF(ISBLANK('サンデーわーくる（新A枠入力シート） '!I7),"",'サンデーわーくる（新A枠入力シート） '!I7)</f>
        <v/>
      </c>
      <c r="AD7" s="305"/>
      <c r="AE7" s="59" t="s">
        <v>35</v>
      </c>
      <c r="AF7" s="305" t="str">
        <f>IF(ISBLANK('サンデーわーくる（新A枠入力シート） '!K7),"",'サンデーわーくる（新A枠入力シート） '!K7)</f>
        <v/>
      </c>
      <c r="AG7" s="305"/>
      <c r="AH7" s="59" t="s">
        <v>36</v>
      </c>
      <c r="AI7" s="60"/>
      <c r="AJ7" s="52"/>
      <c r="AK7" s="52"/>
      <c r="AL7" s="52"/>
      <c r="AM7" s="52"/>
      <c r="AN7" s="52"/>
    </row>
    <row r="8" spans="1:40" s="51" customFormat="1" ht="19.95" customHeight="1" x14ac:dyDescent="0.45">
      <c r="B8" s="310" t="s">
        <v>10</v>
      </c>
      <c r="C8" s="311"/>
      <c r="D8" s="311"/>
      <c r="E8" s="312"/>
      <c r="F8" s="309" t="str">
        <f>IF(ISBLANK('サンデーわーくる（新A枠入力シート） '!D8),"",'サンデーわーくる（新A枠入力シート） '!D8)</f>
        <v/>
      </c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S8" s="52"/>
      <c r="T8" s="280" t="s">
        <v>13</v>
      </c>
      <c r="U8" s="281"/>
      <c r="V8" s="281"/>
      <c r="W8" s="282"/>
      <c r="X8" s="287" t="str">
        <f>IF(ISBLANK('サンデーわーくる（新A枠入力シート） '!G8),"",'サンデーわーくる（新A枠入力シート） '!G8)</f>
        <v/>
      </c>
      <c r="Y8" s="288"/>
      <c r="Z8" s="288"/>
      <c r="AA8" s="289"/>
      <c r="AB8" s="59" t="s">
        <v>34</v>
      </c>
      <c r="AC8" s="305" t="str">
        <f>IF(ISBLANK('サンデーわーくる（新A枠入力シート） '!I8),"",'サンデーわーくる（新A枠入力シート） '!I8)</f>
        <v/>
      </c>
      <c r="AD8" s="305"/>
      <c r="AE8" s="59" t="s">
        <v>35</v>
      </c>
      <c r="AF8" s="305" t="str">
        <f>IF(ISBLANK('サンデーわーくる（新A枠入力シート） '!K8),"",'サンデーわーくる（新A枠入力シート） '!K8)</f>
        <v/>
      </c>
      <c r="AG8" s="305"/>
      <c r="AH8" s="59" t="s">
        <v>36</v>
      </c>
      <c r="AI8" s="60"/>
      <c r="AJ8" s="52"/>
      <c r="AK8" s="52"/>
      <c r="AL8" s="52"/>
      <c r="AM8" s="52"/>
      <c r="AN8" s="52"/>
    </row>
    <row r="9" spans="1:40" s="51" customFormat="1" ht="19.95" customHeight="1" x14ac:dyDescent="0.45">
      <c r="B9" s="310" t="s">
        <v>37</v>
      </c>
      <c r="C9" s="311"/>
      <c r="D9" s="311"/>
      <c r="E9" s="312"/>
      <c r="F9" s="309" t="str">
        <f>IF(ISBLANK('サンデーわーくる（新A枠入力シート） '!D9),"",'サンデーわーくる（新A枠入力シート） '!D9)</f>
        <v/>
      </c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S9" s="52"/>
      <c r="T9" s="280" t="s">
        <v>14</v>
      </c>
      <c r="U9" s="281"/>
      <c r="V9" s="281"/>
      <c r="W9" s="282"/>
      <c r="X9" s="287" t="str">
        <f>IF(ISBLANK('サンデーわーくる（新A枠入力シート） '!G9),"",'サンデーわーくる（新A枠入力シート） '!G9)</f>
        <v/>
      </c>
      <c r="Y9" s="288"/>
      <c r="Z9" s="288"/>
      <c r="AA9" s="289"/>
      <c r="AB9" s="59" t="s">
        <v>34</v>
      </c>
      <c r="AC9" s="305" t="str">
        <f>IF(ISBLANK('サンデーわーくる（新A枠入力シート） '!I9),"",'サンデーわーくる（新A枠入力シート） '!I9)</f>
        <v/>
      </c>
      <c r="AD9" s="305"/>
      <c r="AE9" s="59" t="s">
        <v>35</v>
      </c>
      <c r="AF9" s="305" t="str">
        <f>IF(ISBLANK('サンデーわーくる（新A枠入力シート） '!K9),"",'サンデーわーくる（新A枠入力シート） '!K9)</f>
        <v/>
      </c>
      <c r="AG9" s="305"/>
      <c r="AH9" s="59" t="s">
        <v>36</v>
      </c>
      <c r="AI9" s="60"/>
      <c r="AJ9" s="52"/>
      <c r="AK9" s="52"/>
      <c r="AL9" s="52"/>
      <c r="AM9" s="52"/>
      <c r="AN9" s="52"/>
    </row>
    <row r="10" spans="1:40" s="51" customFormat="1" ht="19.95" customHeight="1" x14ac:dyDescent="0.45">
      <c r="B10" s="61"/>
      <c r="C10" s="61"/>
      <c r="D10" s="53"/>
      <c r="E10" s="53"/>
      <c r="F10" s="53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  <c r="AG10" s="52"/>
      <c r="AH10" s="52"/>
      <c r="AI10" s="52"/>
      <c r="AJ10" s="52"/>
      <c r="AK10" s="52"/>
      <c r="AL10" s="52"/>
      <c r="AM10" s="52"/>
      <c r="AN10" s="52"/>
    </row>
    <row r="11" spans="1:40" s="51" customFormat="1" ht="19.95" customHeight="1" x14ac:dyDescent="0.45">
      <c r="B11" s="304" t="s">
        <v>42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R11" s="304" t="s">
        <v>43</v>
      </c>
      <c r="S11" s="304"/>
      <c r="T11" s="304"/>
      <c r="U11" s="304"/>
      <c r="V11" s="304"/>
      <c r="W11" s="304"/>
      <c r="X11" s="304"/>
      <c r="Y11" s="55"/>
      <c r="Z11" s="313" t="s">
        <v>44</v>
      </c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55"/>
      <c r="AN11" s="55"/>
    </row>
    <row r="12" spans="1:40" s="51" customFormat="1" ht="19.95" customHeight="1" x14ac:dyDescent="0.45">
      <c r="B12" s="319" t="str">
        <f>IF(ISBLANK('サンデーわーくる（新A枠入力シート） '!B12),"",'サンデーわーくる（新A枠入力シート） '!B12)</f>
        <v/>
      </c>
      <c r="C12" s="320"/>
      <c r="D12" s="320"/>
      <c r="E12" s="320"/>
      <c r="F12" s="320"/>
      <c r="G12" s="320"/>
      <c r="H12" s="320"/>
      <c r="I12" s="320"/>
      <c r="J12" s="320"/>
      <c r="K12" s="320"/>
      <c r="L12" s="320"/>
      <c r="M12" s="320"/>
      <c r="N12" s="321"/>
      <c r="R12" s="305" t="str">
        <f>IF(ISBLANK('サンデーわーくる（新A枠入力シート） '!E12),"",'サンデーわーくる（新A枠入力シート） '!E12)</f>
        <v/>
      </c>
      <c r="S12" s="305"/>
      <c r="T12" s="305"/>
      <c r="U12" s="305"/>
      <c r="V12" s="305"/>
      <c r="W12" s="305"/>
      <c r="X12" s="305"/>
      <c r="Y12" s="55"/>
      <c r="Z12" s="314" t="str">
        <f>IF(ISBLANK('サンデーわーくる（新A枠入力シート） '!G12),"",'サンデーわーくる（新A枠入力シート） '!G12)</f>
        <v/>
      </c>
      <c r="AA12" s="322"/>
      <c r="AB12" s="322"/>
      <c r="AC12" s="315"/>
      <c r="AD12" s="62" t="s">
        <v>34</v>
      </c>
      <c r="AE12" s="314" t="str">
        <f>IF(ISBLANK('サンデーわーくる（新A枠入力シート） '!I12),"",'サンデーわーくる（新A枠入力シート） '!I12)</f>
        <v/>
      </c>
      <c r="AF12" s="315"/>
      <c r="AG12" s="62" t="s">
        <v>35</v>
      </c>
      <c r="AH12" s="314" t="str">
        <f>IF(ISBLANK('サンデーわーくる（新A枠入力シート） '!K12),"",'サンデーわーくる（新A枠入力シート） '!K12)</f>
        <v/>
      </c>
      <c r="AI12" s="315"/>
      <c r="AJ12" s="313" t="s">
        <v>45</v>
      </c>
      <c r="AK12" s="313"/>
      <c r="AL12" s="313"/>
      <c r="AM12" s="55"/>
      <c r="AN12" s="55"/>
    </row>
    <row r="13" spans="1:40" s="51" customFormat="1" ht="19.95" customHeight="1" x14ac:dyDescent="0.45">
      <c r="B13" s="63"/>
      <c r="C13" s="53"/>
      <c r="D13" s="53"/>
      <c r="E13" s="53"/>
      <c r="F13" s="53"/>
      <c r="R13" s="63"/>
      <c r="S13" s="55"/>
      <c r="T13" s="2"/>
      <c r="U13" s="55"/>
      <c r="V13" s="2"/>
      <c r="W13" s="55"/>
      <c r="X13" s="55"/>
      <c r="Y13" s="55"/>
      <c r="Z13" s="55"/>
      <c r="AA13" s="55"/>
      <c r="AB13" s="55"/>
      <c r="AC13" s="64"/>
      <c r="AD13" s="55"/>
      <c r="AE13" s="55"/>
      <c r="AF13" s="58"/>
      <c r="AG13" s="55"/>
      <c r="AH13" s="2"/>
      <c r="AI13" s="55"/>
      <c r="AJ13" s="2"/>
      <c r="AK13" s="55"/>
      <c r="AL13" s="2"/>
      <c r="AM13" s="55"/>
      <c r="AN13" s="2"/>
    </row>
    <row r="14" spans="1:40" ht="21.9" customHeight="1" thickBot="1" x14ac:dyDescent="0.5">
      <c r="A14" s="114" t="s">
        <v>73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8"/>
      <c r="S14" s="1"/>
      <c r="T14" s="1"/>
      <c r="U14" s="1"/>
      <c r="X14" s="14"/>
    </row>
    <row r="15" spans="1:40" s="68" customFormat="1" ht="21.9" customHeight="1" x14ac:dyDescent="0.4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</row>
    <row r="16" spans="1:40" s="68" customFormat="1" ht="24.9" customHeight="1" x14ac:dyDescent="0.45">
      <c r="A16" s="323" t="s">
        <v>15</v>
      </c>
      <c r="B16" s="324"/>
      <c r="C16" s="325"/>
      <c r="D16" s="92" t="str">
        <f>IF(ISBLANK('サンデーわーくる（新A枠入力シート） '!D17),"",'サンデーわーくる（新A枠入力シート） '!D17)</f>
        <v/>
      </c>
      <c r="E16" s="93"/>
      <c r="F16" s="92"/>
      <c r="G16" s="93"/>
      <c r="H16" s="92"/>
      <c r="I16" s="93"/>
      <c r="J16" s="92"/>
      <c r="K16" s="93"/>
      <c r="L16" s="92"/>
      <c r="M16" s="93"/>
      <c r="N16" s="92"/>
      <c r="O16" s="93"/>
      <c r="P16" s="92"/>
      <c r="Q16" s="93"/>
      <c r="R16" s="92"/>
      <c r="S16" s="93"/>
      <c r="T16" s="92"/>
      <c r="U16" s="93"/>
      <c r="V16" s="92"/>
      <c r="W16" s="93"/>
      <c r="X16" s="92"/>
      <c r="Y16" s="93"/>
      <c r="AM16" s="71"/>
    </row>
    <row r="17" spans="1:39" s="68" customFormat="1" ht="24.9" customHeight="1" x14ac:dyDescent="0.45">
      <c r="A17" s="72"/>
      <c r="D17" s="326" t="s">
        <v>49</v>
      </c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AM17" s="71"/>
    </row>
    <row r="18" spans="1:39" s="68" customFormat="1" ht="24.9" customHeight="1" x14ac:dyDescent="0.45">
      <c r="A18" s="316">
        <v>1</v>
      </c>
      <c r="B18" s="317"/>
      <c r="C18" s="318"/>
      <c r="D18" s="92" t="str">
        <f>IF(ISBLANK('サンデーわーくる（新A枠入力シート） '!D19),"",'サンデーわーくる（新A枠入力シート） '!D19)</f>
        <v/>
      </c>
      <c r="E18" s="93"/>
      <c r="F18" s="92"/>
      <c r="G18" s="93"/>
      <c r="H18" s="92"/>
      <c r="I18" s="93"/>
      <c r="J18" s="92"/>
      <c r="K18" s="93"/>
      <c r="L18" s="92"/>
      <c r="M18" s="93"/>
      <c r="N18" s="92"/>
      <c r="O18" s="93"/>
      <c r="P18" s="92"/>
      <c r="Q18" s="93"/>
      <c r="R18" s="92"/>
      <c r="S18" s="93"/>
      <c r="T18" s="92"/>
      <c r="U18" s="93"/>
      <c r="V18" s="92"/>
      <c r="W18" s="93"/>
      <c r="X18" s="92"/>
      <c r="Y18" s="93"/>
      <c r="Z18" s="92"/>
      <c r="AA18" s="93"/>
      <c r="AB18" s="92"/>
      <c r="AC18" s="93"/>
      <c r="AD18" s="92"/>
      <c r="AE18" s="93"/>
      <c r="AF18" s="92"/>
      <c r="AG18" s="93"/>
      <c r="AH18" s="92"/>
      <c r="AI18" s="93"/>
      <c r="AJ18" s="92"/>
      <c r="AK18" s="93"/>
      <c r="AM18" s="71"/>
    </row>
    <row r="19" spans="1:39" s="68" customFormat="1" ht="24.9" customHeight="1" x14ac:dyDescent="0.45">
      <c r="A19" s="316">
        <v>2</v>
      </c>
      <c r="B19" s="317"/>
      <c r="C19" s="318"/>
      <c r="D19" s="92" t="str">
        <f>IF(ISBLANK('サンデーわーくる（新A枠入力シート） '!D20),"",'サンデーわーくる（新A枠入力シート） '!D20)</f>
        <v/>
      </c>
      <c r="E19" s="93"/>
      <c r="F19" s="92"/>
      <c r="G19" s="93"/>
      <c r="H19" s="92"/>
      <c r="I19" s="93"/>
      <c r="J19" s="92"/>
      <c r="K19" s="93"/>
      <c r="L19" s="92"/>
      <c r="M19" s="93"/>
      <c r="N19" s="92"/>
      <c r="O19" s="93"/>
      <c r="P19" s="92"/>
      <c r="Q19" s="93"/>
      <c r="R19" s="92"/>
      <c r="S19" s="93"/>
      <c r="T19" s="92"/>
      <c r="U19" s="93"/>
      <c r="V19" s="92"/>
      <c r="W19" s="93"/>
      <c r="X19" s="92"/>
      <c r="Y19" s="93"/>
      <c r="Z19" s="92"/>
      <c r="AA19" s="93"/>
      <c r="AB19" s="92"/>
      <c r="AC19" s="93"/>
      <c r="AD19" s="92"/>
      <c r="AE19" s="93"/>
      <c r="AF19" s="92"/>
      <c r="AG19" s="93"/>
      <c r="AH19" s="92"/>
      <c r="AI19" s="93"/>
      <c r="AJ19" s="92"/>
      <c r="AK19" s="93"/>
      <c r="AM19" s="71"/>
    </row>
    <row r="20" spans="1:39" s="68" customFormat="1" ht="24.9" customHeight="1" x14ac:dyDescent="0.45">
      <c r="A20" s="316">
        <v>3</v>
      </c>
      <c r="B20" s="317"/>
      <c r="C20" s="318"/>
      <c r="D20" s="92" t="str">
        <f>IF(ISBLANK('サンデーわーくる（新A枠入力シート） '!D21),"",'サンデーわーくる（新A枠入力シート） '!D21)</f>
        <v/>
      </c>
      <c r="E20" s="93"/>
      <c r="F20" s="92"/>
      <c r="G20" s="93"/>
      <c r="H20" s="92"/>
      <c r="I20" s="93"/>
      <c r="J20" s="92"/>
      <c r="K20" s="93"/>
      <c r="L20" s="92"/>
      <c r="M20" s="93"/>
      <c r="N20" s="92"/>
      <c r="O20" s="93"/>
      <c r="P20" s="92"/>
      <c r="Q20" s="93"/>
      <c r="R20" s="92"/>
      <c r="S20" s="93"/>
      <c r="T20" s="92"/>
      <c r="U20" s="93"/>
      <c r="V20" s="92"/>
      <c r="W20" s="93"/>
      <c r="X20" s="92"/>
      <c r="Y20" s="93"/>
      <c r="Z20" s="92"/>
      <c r="AA20" s="93"/>
      <c r="AB20" s="92"/>
      <c r="AC20" s="93"/>
      <c r="AD20" s="92"/>
      <c r="AE20" s="93"/>
      <c r="AF20" s="92"/>
      <c r="AG20" s="93"/>
      <c r="AH20" s="92"/>
      <c r="AI20" s="93"/>
      <c r="AJ20" s="92"/>
      <c r="AK20" s="93"/>
      <c r="AM20" s="71"/>
    </row>
    <row r="21" spans="1:39" s="68" customFormat="1" ht="24.9" customHeight="1" x14ac:dyDescent="0.45">
      <c r="A21" s="316">
        <v>4</v>
      </c>
      <c r="B21" s="317"/>
      <c r="C21" s="318"/>
      <c r="D21" s="92" t="str">
        <f>IF(ISBLANK('サンデーわーくる（新A枠入力シート） '!D22),"",'サンデーわーくる（新A枠入力シート） '!D22)</f>
        <v/>
      </c>
      <c r="E21" s="93"/>
      <c r="F21" s="92"/>
      <c r="G21" s="93"/>
      <c r="H21" s="92"/>
      <c r="I21" s="93"/>
      <c r="J21" s="92"/>
      <c r="K21" s="93"/>
      <c r="L21" s="92"/>
      <c r="M21" s="93"/>
      <c r="N21" s="92"/>
      <c r="O21" s="93"/>
      <c r="P21" s="92"/>
      <c r="Q21" s="93"/>
      <c r="R21" s="92"/>
      <c r="S21" s="93"/>
      <c r="T21" s="92"/>
      <c r="U21" s="93"/>
      <c r="V21" s="92"/>
      <c r="W21" s="93"/>
      <c r="X21" s="92"/>
      <c r="Y21" s="93"/>
      <c r="Z21" s="92"/>
      <c r="AA21" s="93"/>
      <c r="AB21" s="92"/>
      <c r="AC21" s="93"/>
      <c r="AD21" s="92"/>
      <c r="AE21" s="93"/>
      <c r="AF21" s="92"/>
      <c r="AG21" s="93"/>
      <c r="AH21" s="92"/>
      <c r="AI21" s="93"/>
      <c r="AJ21" s="92"/>
      <c r="AK21" s="93"/>
      <c r="AM21" s="71"/>
    </row>
    <row r="22" spans="1:39" s="68" customFormat="1" ht="24.9" customHeight="1" x14ac:dyDescent="0.45">
      <c r="A22" s="316">
        <v>5</v>
      </c>
      <c r="B22" s="317"/>
      <c r="C22" s="318"/>
      <c r="D22" s="92" t="str">
        <f>IF(ISBLANK('サンデーわーくる（新A枠入力シート） '!D23),"",'サンデーわーくる（新A枠入力シート） '!D23)</f>
        <v/>
      </c>
      <c r="E22" s="93"/>
      <c r="F22" s="92"/>
      <c r="G22" s="93"/>
      <c r="H22" s="92"/>
      <c r="I22" s="93"/>
      <c r="J22" s="92"/>
      <c r="K22" s="93"/>
      <c r="L22" s="92"/>
      <c r="M22" s="93"/>
      <c r="N22" s="92"/>
      <c r="O22" s="93"/>
      <c r="P22" s="92"/>
      <c r="Q22" s="93"/>
      <c r="R22" s="92"/>
      <c r="S22" s="93"/>
      <c r="T22" s="92"/>
      <c r="U22" s="93"/>
      <c r="V22" s="92"/>
      <c r="W22" s="93"/>
      <c r="X22" s="92"/>
      <c r="Y22" s="93"/>
      <c r="Z22" s="92"/>
      <c r="AA22" s="93"/>
      <c r="AB22" s="92"/>
      <c r="AC22" s="93"/>
      <c r="AD22" s="92"/>
      <c r="AE22" s="93"/>
      <c r="AF22" s="92"/>
      <c r="AG22" s="93"/>
      <c r="AH22" s="92"/>
      <c r="AI22" s="93"/>
      <c r="AJ22" s="92"/>
      <c r="AK22" s="93"/>
      <c r="AM22" s="71"/>
    </row>
    <row r="23" spans="1:39" s="68" customFormat="1" ht="24.9" customHeight="1" x14ac:dyDescent="0.45">
      <c r="A23" s="316">
        <v>6</v>
      </c>
      <c r="B23" s="317"/>
      <c r="C23" s="318"/>
      <c r="D23" s="92" t="str">
        <f>IF(ISBLANK('サンデーわーくる（新A枠入力シート） '!D24),"",'サンデーわーくる（新A枠入力シート） '!D24)</f>
        <v/>
      </c>
      <c r="E23" s="93"/>
      <c r="F23" s="92"/>
      <c r="G23" s="93"/>
      <c r="H23" s="92"/>
      <c r="I23" s="93"/>
      <c r="J23" s="92"/>
      <c r="K23" s="93"/>
      <c r="L23" s="92"/>
      <c r="M23" s="93"/>
      <c r="N23" s="92"/>
      <c r="O23" s="93"/>
      <c r="P23" s="92"/>
      <c r="Q23" s="93"/>
      <c r="R23" s="92"/>
      <c r="S23" s="93"/>
      <c r="T23" s="92"/>
      <c r="U23" s="93"/>
      <c r="V23" s="92"/>
      <c r="W23" s="93"/>
      <c r="X23" s="92"/>
      <c r="Y23" s="93"/>
      <c r="Z23" s="92"/>
      <c r="AA23" s="93"/>
      <c r="AB23" s="92"/>
      <c r="AC23" s="93"/>
      <c r="AD23" s="92"/>
      <c r="AE23" s="93"/>
      <c r="AF23" s="92"/>
      <c r="AG23" s="93"/>
      <c r="AH23" s="92"/>
      <c r="AI23" s="93"/>
      <c r="AJ23" s="92"/>
      <c r="AK23" s="93"/>
      <c r="AM23" s="71"/>
    </row>
    <row r="24" spans="1:39" s="68" customFormat="1" ht="24.9" customHeight="1" x14ac:dyDescent="0.45">
      <c r="A24" s="316">
        <v>7</v>
      </c>
      <c r="B24" s="317"/>
      <c r="C24" s="318"/>
      <c r="D24" s="92" t="str">
        <f>IF(ISBLANK('サンデーわーくる（新A枠入力シート） '!D25),"",'サンデーわーくる（新A枠入力シート） '!D25)</f>
        <v/>
      </c>
      <c r="E24" s="93"/>
      <c r="F24" s="92"/>
      <c r="G24" s="93"/>
      <c r="H24" s="92"/>
      <c r="I24" s="93"/>
      <c r="J24" s="92"/>
      <c r="K24" s="93"/>
      <c r="L24" s="92"/>
      <c r="M24" s="93"/>
      <c r="N24" s="92"/>
      <c r="O24" s="93"/>
      <c r="P24" s="92"/>
      <c r="Q24" s="93"/>
      <c r="R24" s="92"/>
      <c r="S24" s="93"/>
      <c r="T24" s="92"/>
      <c r="U24" s="93"/>
      <c r="V24" s="92"/>
      <c r="W24" s="93"/>
      <c r="X24" s="92"/>
      <c r="Y24" s="93"/>
      <c r="Z24" s="92"/>
      <c r="AA24" s="93"/>
      <c r="AB24" s="92"/>
      <c r="AC24" s="93"/>
      <c r="AD24" s="92"/>
      <c r="AE24" s="93"/>
      <c r="AF24" s="92"/>
      <c r="AG24" s="93"/>
      <c r="AH24" s="92"/>
      <c r="AI24" s="93"/>
      <c r="AJ24" s="92"/>
      <c r="AK24" s="93"/>
      <c r="AM24" s="71"/>
    </row>
    <row r="25" spans="1:39" s="68" customFormat="1" ht="24.9" customHeight="1" x14ac:dyDescent="0.45">
      <c r="A25" s="316">
        <v>8</v>
      </c>
      <c r="B25" s="317"/>
      <c r="C25" s="318"/>
      <c r="D25" s="92" t="str">
        <f>IF(ISBLANK('サンデーわーくる（新A枠入力シート） '!D26),"",'サンデーわーくる（新A枠入力シート） '!D26)</f>
        <v/>
      </c>
      <c r="E25" s="93"/>
      <c r="F25" s="92"/>
      <c r="G25" s="93"/>
      <c r="H25" s="92"/>
      <c r="I25" s="93"/>
      <c r="J25" s="92"/>
      <c r="K25" s="93"/>
      <c r="L25" s="92"/>
      <c r="M25" s="93"/>
      <c r="N25" s="92"/>
      <c r="O25" s="93"/>
      <c r="P25" s="92"/>
      <c r="Q25" s="93"/>
      <c r="R25" s="92"/>
      <c r="S25" s="93"/>
      <c r="T25" s="92"/>
      <c r="U25" s="93"/>
      <c r="V25" s="92"/>
      <c r="W25" s="93"/>
      <c r="X25" s="92"/>
      <c r="Y25" s="93"/>
      <c r="Z25" s="92"/>
      <c r="AA25" s="93"/>
      <c r="AB25" s="92"/>
      <c r="AC25" s="93"/>
      <c r="AD25" s="92"/>
      <c r="AE25" s="93"/>
      <c r="AF25" s="92"/>
      <c r="AG25" s="93"/>
      <c r="AH25" s="92"/>
      <c r="AI25" s="93"/>
      <c r="AJ25" s="92"/>
      <c r="AK25" s="93"/>
      <c r="AM25" s="71"/>
    </row>
    <row r="26" spans="1:39" s="68" customFormat="1" ht="24.9" customHeight="1" x14ac:dyDescent="0.45">
      <c r="A26" s="316">
        <v>9</v>
      </c>
      <c r="B26" s="317"/>
      <c r="C26" s="318"/>
      <c r="D26" s="92" t="str">
        <f>IF(ISBLANK('サンデーわーくる（新A枠入力シート） '!D27),"",'サンデーわーくる（新A枠入力シート） '!D27)</f>
        <v/>
      </c>
      <c r="E26" s="93"/>
      <c r="F26" s="92"/>
      <c r="G26" s="93"/>
      <c r="H26" s="92"/>
      <c r="I26" s="93"/>
      <c r="J26" s="92"/>
      <c r="K26" s="93"/>
      <c r="L26" s="92"/>
      <c r="M26" s="93"/>
      <c r="N26" s="92"/>
      <c r="O26" s="93"/>
      <c r="P26" s="92"/>
      <c r="Q26" s="93"/>
      <c r="R26" s="92"/>
      <c r="S26" s="93"/>
      <c r="T26" s="92"/>
      <c r="U26" s="93"/>
      <c r="V26" s="92"/>
      <c r="W26" s="93"/>
      <c r="X26" s="92"/>
      <c r="Y26" s="93"/>
      <c r="Z26" s="92"/>
      <c r="AA26" s="93"/>
      <c r="AB26" s="92"/>
      <c r="AC26" s="93"/>
      <c r="AD26" s="92"/>
      <c r="AE26" s="93"/>
      <c r="AF26" s="92"/>
      <c r="AG26" s="93"/>
      <c r="AH26" s="92"/>
      <c r="AI26" s="93"/>
      <c r="AJ26" s="92"/>
      <c r="AK26" s="93"/>
      <c r="AM26" s="71"/>
    </row>
    <row r="27" spans="1:39" s="68" customFormat="1" ht="24.9" customHeight="1" x14ac:dyDescent="0.45">
      <c r="A27" s="316">
        <v>10</v>
      </c>
      <c r="B27" s="317"/>
      <c r="C27" s="318"/>
      <c r="D27" s="92" t="str">
        <f>IF(ISBLANK('サンデーわーくる（新A枠入力シート） '!D28),"",'サンデーわーくる（新A枠入力シート） '!D28)</f>
        <v/>
      </c>
      <c r="E27" s="93"/>
      <c r="F27" s="92"/>
      <c r="G27" s="93"/>
      <c r="H27" s="92"/>
      <c r="I27" s="93"/>
      <c r="J27" s="92"/>
      <c r="K27" s="93"/>
      <c r="L27" s="92"/>
      <c r="M27" s="93"/>
      <c r="N27" s="92"/>
      <c r="O27" s="93"/>
      <c r="P27" s="92"/>
      <c r="Q27" s="93"/>
      <c r="R27" s="92"/>
      <c r="S27" s="93"/>
      <c r="T27" s="92"/>
      <c r="U27" s="93"/>
      <c r="V27" s="92"/>
      <c r="W27" s="93"/>
      <c r="X27" s="92"/>
      <c r="Y27" s="93"/>
      <c r="Z27" s="92"/>
      <c r="AA27" s="93"/>
      <c r="AB27" s="92"/>
      <c r="AC27" s="93"/>
      <c r="AD27" s="92"/>
      <c r="AE27" s="93"/>
      <c r="AF27" s="92"/>
      <c r="AG27" s="93"/>
      <c r="AH27" s="92"/>
      <c r="AI27" s="93"/>
      <c r="AJ27" s="92"/>
      <c r="AK27" s="93"/>
      <c r="AM27" s="71"/>
    </row>
    <row r="28" spans="1:39" s="68" customFormat="1" ht="24.9" customHeight="1" x14ac:dyDescent="0.45">
      <c r="A28" s="316">
        <v>11</v>
      </c>
      <c r="B28" s="317"/>
      <c r="C28" s="318"/>
      <c r="D28" s="92" t="str">
        <f>IF(ISBLANK('サンデーわーくる（新A枠入力シート） '!D29),"",'サンデーわーくる（新A枠入力シート） '!D29)</f>
        <v/>
      </c>
      <c r="E28" s="93"/>
      <c r="F28" s="92"/>
      <c r="G28" s="93"/>
      <c r="H28" s="92"/>
      <c r="I28" s="93"/>
      <c r="J28" s="92"/>
      <c r="K28" s="93"/>
      <c r="L28" s="92"/>
      <c r="M28" s="93"/>
      <c r="N28" s="92"/>
      <c r="O28" s="93"/>
      <c r="P28" s="92"/>
      <c r="Q28" s="93"/>
      <c r="R28" s="92"/>
      <c r="S28" s="93"/>
      <c r="T28" s="92"/>
      <c r="U28" s="93"/>
      <c r="V28" s="92"/>
      <c r="W28" s="93"/>
      <c r="X28" s="92"/>
      <c r="Y28" s="93"/>
      <c r="Z28" s="92"/>
      <c r="AA28" s="93"/>
      <c r="AB28" s="92"/>
      <c r="AC28" s="93"/>
      <c r="AD28" s="92"/>
      <c r="AE28" s="93"/>
      <c r="AF28" s="92"/>
      <c r="AG28" s="93"/>
      <c r="AH28" s="92"/>
      <c r="AI28" s="93"/>
      <c r="AJ28" s="92"/>
      <c r="AK28" s="93"/>
      <c r="AM28" s="71"/>
    </row>
    <row r="29" spans="1:39" s="68" customFormat="1" ht="24.9" customHeight="1" x14ac:dyDescent="0.45">
      <c r="A29" s="316">
        <v>12</v>
      </c>
      <c r="B29" s="317"/>
      <c r="C29" s="318"/>
      <c r="D29" s="92" t="str">
        <f>IF(ISBLANK('サンデーわーくる（新A枠入力シート） '!D30),"",'サンデーわーくる（新A枠入力シート） '!D30)</f>
        <v/>
      </c>
      <c r="E29" s="93"/>
      <c r="F29" s="92"/>
      <c r="G29" s="93"/>
      <c r="H29" s="92"/>
      <c r="I29" s="93"/>
      <c r="J29" s="92"/>
      <c r="K29" s="93"/>
      <c r="L29" s="92"/>
      <c r="M29" s="93"/>
      <c r="N29" s="92"/>
      <c r="O29" s="93"/>
      <c r="P29" s="92"/>
      <c r="Q29" s="93"/>
      <c r="R29" s="92"/>
      <c r="S29" s="93"/>
      <c r="T29" s="92"/>
      <c r="U29" s="93"/>
      <c r="V29" s="92"/>
      <c r="W29" s="93"/>
      <c r="X29" s="92"/>
      <c r="Y29" s="93"/>
      <c r="Z29" s="92"/>
      <c r="AA29" s="93"/>
      <c r="AB29" s="92"/>
      <c r="AC29" s="93"/>
      <c r="AD29" s="92"/>
      <c r="AE29" s="93"/>
      <c r="AF29" s="92"/>
      <c r="AG29" s="93"/>
      <c r="AH29" s="92"/>
      <c r="AI29" s="93"/>
      <c r="AJ29" s="92"/>
      <c r="AK29" s="93"/>
      <c r="AM29" s="71"/>
    </row>
    <row r="30" spans="1:39" s="68" customFormat="1" ht="24.9" customHeight="1" x14ac:dyDescent="0.45">
      <c r="A30" s="316">
        <v>13</v>
      </c>
      <c r="B30" s="317"/>
      <c r="C30" s="318"/>
      <c r="D30" s="92" t="str">
        <f>IF(ISBLANK('サンデーわーくる（新A枠入力シート） '!D31),"",'サンデーわーくる（新A枠入力シート） '!D31)</f>
        <v/>
      </c>
      <c r="E30" s="93"/>
      <c r="F30" s="92"/>
      <c r="G30" s="93"/>
      <c r="H30" s="92"/>
      <c r="I30" s="93"/>
      <c r="J30" s="92"/>
      <c r="K30" s="93"/>
      <c r="L30" s="92"/>
      <c r="M30" s="93"/>
      <c r="N30" s="92"/>
      <c r="O30" s="93"/>
      <c r="P30" s="92"/>
      <c r="Q30" s="93"/>
      <c r="R30" s="92"/>
      <c r="S30" s="93"/>
      <c r="T30" s="92"/>
      <c r="U30" s="93"/>
      <c r="V30" s="92"/>
      <c r="W30" s="93"/>
      <c r="X30" s="92"/>
      <c r="Y30" s="93"/>
      <c r="Z30" s="92"/>
      <c r="AA30" s="93"/>
      <c r="AB30" s="92"/>
      <c r="AC30" s="93"/>
      <c r="AD30" s="92"/>
      <c r="AE30" s="93"/>
      <c r="AF30" s="92"/>
      <c r="AG30" s="93"/>
      <c r="AH30" s="92"/>
      <c r="AI30" s="93"/>
      <c r="AJ30" s="92"/>
      <c r="AK30" s="93"/>
      <c r="AM30" s="71"/>
    </row>
    <row r="31" spans="1:39" s="68" customFormat="1" ht="24.9" customHeight="1" thickBot="1" x14ac:dyDescent="0.5">
      <c r="A31" s="72"/>
      <c r="D31" s="326" t="s">
        <v>50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7" t="s">
        <v>51</v>
      </c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M31" s="71"/>
    </row>
    <row r="32" spans="1:39" s="68" customFormat="1" ht="24.9" customHeight="1" thickBot="1" x14ac:dyDescent="0.5">
      <c r="A32" s="73" t="s">
        <v>52</v>
      </c>
      <c r="B32" s="66"/>
      <c r="C32" s="66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66"/>
      <c r="AM32" s="67"/>
    </row>
    <row r="33" spans="1:39" s="68" customFormat="1" ht="18" x14ac:dyDescent="0.45">
      <c r="A33" s="72"/>
      <c r="D33" s="112"/>
      <c r="E33" s="317" t="s">
        <v>53</v>
      </c>
      <c r="F33" s="317"/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AM33" s="71"/>
    </row>
    <row r="34" spans="1:39" s="68" customFormat="1" ht="24.9" customHeight="1" x14ac:dyDescent="0.45">
      <c r="A34" s="316" t="s">
        <v>6</v>
      </c>
      <c r="B34" s="317"/>
      <c r="C34" s="318"/>
      <c r="D34" s="92" t="str">
        <f>IF(ISBLANK('サンデーわーくる（新A枠入力シート） '!D34),"",'サンデーわーくる（新A枠入力シート） '!D34)</f>
        <v/>
      </c>
      <c r="E34" s="93"/>
      <c r="F34" s="92"/>
      <c r="G34" s="93"/>
      <c r="H34" s="92"/>
      <c r="I34" s="93"/>
      <c r="J34" s="92"/>
      <c r="K34" s="93"/>
      <c r="L34" s="92"/>
      <c r="M34" s="93"/>
      <c r="N34" s="92"/>
      <c r="O34" s="93"/>
      <c r="P34" s="92"/>
      <c r="Q34" s="93"/>
      <c r="R34" s="92"/>
      <c r="S34" s="93"/>
      <c r="T34" s="92"/>
      <c r="U34" s="93"/>
      <c r="V34" s="92"/>
      <c r="W34" s="93"/>
      <c r="X34" s="92"/>
      <c r="Y34" s="93"/>
      <c r="Z34" s="92"/>
      <c r="AA34" s="93"/>
      <c r="AB34" s="92"/>
      <c r="AC34" s="93"/>
      <c r="AD34" s="92"/>
      <c r="AE34" s="93"/>
      <c r="AF34" s="92"/>
      <c r="AG34" s="93"/>
      <c r="AH34" s="92"/>
      <c r="AI34" s="93"/>
      <c r="AJ34" s="78"/>
      <c r="AK34" s="79"/>
      <c r="AL34" s="79"/>
      <c r="AM34" s="80"/>
    </row>
    <row r="35" spans="1:39" s="68" customFormat="1" ht="24.9" customHeight="1" thickBot="1" x14ac:dyDescent="0.5">
      <c r="A35" s="316"/>
      <c r="B35" s="317"/>
      <c r="C35" s="318"/>
      <c r="D35" s="92" t="str">
        <f>IF(ISBLANK('サンデーわーくる（新A枠入力シート） '!D35),"",'サンデーわーくる（新A枠入力シート） '!D35)</f>
        <v/>
      </c>
      <c r="E35" s="93"/>
      <c r="F35" s="92"/>
      <c r="G35" s="93"/>
      <c r="H35" s="92"/>
      <c r="I35" s="93"/>
      <c r="J35" s="92"/>
      <c r="K35" s="93"/>
      <c r="L35" s="92"/>
      <c r="M35" s="93"/>
      <c r="N35" s="92"/>
      <c r="O35" s="93"/>
      <c r="P35" s="92"/>
      <c r="Q35" s="93"/>
      <c r="R35" s="92"/>
      <c r="S35" s="92"/>
      <c r="T35" s="93"/>
      <c r="U35" s="93"/>
      <c r="V35" s="92"/>
      <c r="W35" s="93"/>
      <c r="X35" s="92"/>
      <c r="Y35" s="93"/>
      <c r="Z35" s="92"/>
      <c r="AA35" s="93"/>
      <c r="AB35" s="92"/>
      <c r="AC35" s="93"/>
      <c r="AD35" s="92"/>
      <c r="AE35" s="93"/>
      <c r="AF35" s="92"/>
      <c r="AG35" s="93"/>
      <c r="AH35" s="92"/>
      <c r="AI35" s="93"/>
      <c r="AJ35" s="81"/>
      <c r="AK35" s="82"/>
      <c r="AL35" s="82"/>
      <c r="AM35" s="83"/>
    </row>
    <row r="36" spans="1:39" s="68" customFormat="1" ht="18.600000000000001" thickBot="1" x14ac:dyDescent="0.5">
      <c r="A36" s="72"/>
      <c r="E36" s="317"/>
      <c r="F36" s="317"/>
      <c r="I36" s="113"/>
      <c r="J36" s="68" t="s">
        <v>54</v>
      </c>
      <c r="AM36" s="71"/>
    </row>
    <row r="37" spans="1:39" s="68" customFormat="1" ht="24.9" customHeight="1" x14ac:dyDescent="0.45">
      <c r="A37" s="316" t="s">
        <v>6</v>
      </c>
      <c r="B37" s="317"/>
      <c r="C37" s="317"/>
      <c r="D37" s="329" t="str">
        <f>IF(ISBLANK('サンデーわーくる（新A枠入力シート） '!D36),"",'サンデーわーくる（新A枠入力シート） '!D36)</f>
        <v/>
      </c>
      <c r="E37" s="330" t="str">
        <f>IF(ISBLANK('サンデーわーくる（新A枠入力シート） '!E37),"",'サンデーわーくる（新A枠入力シート） '!E37)</f>
        <v>8文字以下のためOKです</v>
      </c>
      <c r="F37" s="330">
        <f>IF(ISBLANK('サンデーわーくる（新A枠入力シート） '!F37),"",'サンデーわーくる（新A枠入力シート） '!F37)</f>
        <v>0</v>
      </c>
      <c r="G37" s="330">
        <f>IF(ISBLANK('サンデーわーくる（新A枠入力シート） '!G37),"",'サンデーわーくる（新A枠入力シート） '!G37)</f>
        <v>0</v>
      </c>
      <c r="H37" s="330" t="str">
        <f>IF(ISBLANK('サンデーわーくる（新A枠入力シート） '!H37),"",'サンデーわーくる（新A枠入力シート） '!H37)</f>
        <v/>
      </c>
      <c r="I37" s="330" t="e">
        <f>IF(ISBLANK('サンデーわーくる（新A枠入力シート） '!#REF!),"",'サンデーわーくる（新A枠入力シート） '!#REF!)</f>
        <v>#REF!</v>
      </c>
      <c r="J37" s="330" t="e">
        <f>IF(ISBLANK('サンデーわーくる（新A枠入力シート） '!#REF!),"",'サンデーわーくる（新A枠入力シート） '!#REF!)</f>
        <v>#REF!</v>
      </c>
      <c r="K37" s="330" t="str">
        <f>IF(ISBLANK('サンデーわーくる（新A枠入力シート） '!K37),"",'サンデーわーくる（新A枠入力シート） '!K37)</f>
        <v/>
      </c>
      <c r="L37" s="330" t="str">
        <f>IF(ISBLANK('サンデーわーくる（新A枠入力シート） '!L37),"",'サンデーわーくる（新A枠入力シート） '!L37)</f>
        <v/>
      </c>
      <c r="M37" s="330" t="e">
        <f>IF(ISBLANK('サンデーわーくる（新A枠入力シート） '!#REF!),"",'サンデーわーくる（新A枠入力シート） '!#REF!)</f>
        <v>#REF!</v>
      </c>
      <c r="N37" s="330" t="e">
        <f>IF(ISBLANK('サンデーわーくる（新A枠入力シート） '!#REF!),"",'サンデーわーくる（新A枠入力シート） '!#REF!)</f>
        <v>#REF!</v>
      </c>
      <c r="O37" s="330" t="e">
        <f>IF(ISBLANK('サンデーわーくる（新A枠入力シート） '!#REF!),"",'サンデーわーくる（新A枠入力シート） '!#REF!)</f>
        <v>#REF!</v>
      </c>
      <c r="P37" s="330" t="e">
        <f>IF(ISBLANK('サンデーわーくる（新A枠入力シート） '!#REF!),"",'サンデーわーくる（新A枠入力シート） '!#REF!)</f>
        <v>#REF!</v>
      </c>
      <c r="Q37" s="330" t="e">
        <f>IF(ISBLANK('サンデーわーくる（新A枠入力シート） '!#REF!),"",'サンデーわーくる（新A枠入力シート） '!#REF!)</f>
        <v>#REF!</v>
      </c>
      <c r="R37" s="330" t="e">
        <f>IF(ISBLANK('サンデーわーくる（新A枠入力シート） '!#REF!),"",'サンデーわーくる（新A枠入力シート） '!#REF!)</f>
        <v>#REF!</v>
      </c>
      <c r="S37" s="330" t="e">
        <f>IF(ISBLANK('サンデーわーくる（新A枠入力シート） '!#REF!),"",'サンデーわーくる（新A枠入力シート） '!#REF!)</f>
        <v>#REF!</v>
      </c>
      <c r="T37" s="330" t="e">
        <f>IF(ISBLANK('サンデーわーくる（新A枠入力シート） '!#REF!),"",'サンデーわーくる（新A枠入力シート） '!#REF!)</f>
        <v>#REF!</v>
      </c>
      <c r="U37" s="330" t="e">
        <f>IF(ISBLANK('サンデーわーくる（新A枠入力シート） '!#REF!),"",'サンデーわーくる（新A枠入力シート） '!#REF!)</f>
        <v>#REF!</v>
      </c>
      <c r="V37" s="330" t="e">
        <f>IF(ISBLANK('サンデーわーくる（新A枠入力シート） '!#REF!),"",'サンデーわーくる（新A枠入力シート） '!#REF!)</f>
        <v>#REF!</v>
      </c>
      <c r="W37" s="330" t="e">
        <f>IF(ISBLANK('サンデーわーくる（新A枠入力シート） '!#REF!),"",'サンデーわーくる（新A枠入力シート） '!#REF!)</f>
        <v>#REF!</v>
      </c>
      <c r="X37" s="330" t="e">
        <f>IF(ISBLANK('サンデーわーくる（新A枠入力シート） '!#REF!),"",'サンデーわーくる（新A枠入力シート） '!#REF!)</f>
        <v>#REF!</v>
      </c>
      <c r="Y37" s="330" t="str">
        <f>IF(ISBLANK('サンデーわーくる（新A枠入力シート） '!M37),"",'サンデーわーくる（新A枠入力シート） '!M37)</f>
        <v/>
      </c>
      <c r="Z37" s="330" t="str">
        <f>IF(ISBLANK('サンデーわーくる（新A枠入力シート） '!N37),"",'サンデーわーくる（新A枠入力シート） '!N37)</f>
        <v/>
      </c>
      <c r="AA37" s="330" t="str">
        <f>IF(ISBLANK('サンデーわーくる（新A枠入力シート） '!O37),"",'サンデーわーくる（新A枠入力シート） '!O37)</f>
        <v/>
      </c>
      <c r="AB37" s="330" t="str">
        <f>IF(ISBLANK('サンデーわーくる（新A枠入力シート） '!P37),"",'サンデーわーくる（新A枠入力シート） '!P37)</f>
        <v/>
      </c>
      <c r="AC37" s="330" t="str">
        <f>IF(ISBLANK('サンデーわーくる（新A枠入力シート） '!Q37),"",'サンデーわーくる（新A枠入力シート） '!Q37)</f>
        <v/>
      </c>
      <c r="AD37" s="330" t="str">
        <f>IF(ISBLANK('サンデーわーくる（新A枠入力シート） '!R37),"",'サンデーわーくる（新A枠入力シート） '!R37)</f>
        <v/>
      </c>
      <c r="AE37" s="331" t="str">
        <f>IF(ISBLANK('サンデーわーくる（新A枠入力シート） '!S37),"",'サンデーわーくる（新A枠入力シート） '!S37)</f>
        <v/>
      </c>
      <c r="AF37" s="161"/>
      <c r="AG37" s="70"/>
      <c r="AH37" s="69"/>
      <c r="AI37" s="70"/>
      <c r="AJ37" s="78"/>
      <c r="AK37" s="79"/>
      <c r="AL37" s="79"/>
      <c r="AM37" s="80"/>
    </row>
    <row r="38" spans="1:39" s="68" customFormat="1" ht="24.9" customHeight="1" thickBot="1" x14ac:dyDescent="0.5">
      <c r="A38" s="316"/>
      <c r="B38" s="317"/>
      <c r="C38" s="317"/>
      <c r="D38" s="332" t="str">
        <f>IF(ISBLANK('サンデーわーくる（新A枠入力シート） '!D38),"",'サンデーわーくる（新A枠入力シート） '!D38)</f>
        <v/>
      </c>
      <c r="E38" s="333" t="str">
        <f>IF(ISBLANK('サンデーわーくる（新A枠入力シート） '!E38),"",'サンデーわーくる（新A枠入力シート） '!E38)</f>
        <v>12文字以下のためOKです</v>
      </c>
      <c r="F38" s="333">
        <f>IF(ISBLANK('サンデーわーくる（新A枠入力シート） '!F38),"",'サンデーわーくる（新A枠入力シート） '!F38)</f>
        <v>0</v>
      </c>
      <c r="G38" s="333">
        <f>IF(ISBLANK('サンデーわーくる（新A枠入力シート） '!G38),"",'サンデーわーくる（新A枠入力シート） '!G38)</f>
        <v>0</v>
      </c>
      <c r="H38" s="333" t="str">
        <f>IF(ISBLANK('サンデーわーくる（新A枠入力シート） '!H38),"",'サンデーわーくる（新A枠入力シート） '!H38)</f>
        <v/>
      </c>
      <c r="I38" s="333" t="str">
        <f>IF(ISBLANK('サンデーわーくる（新A枠入力シート） '!I37),"",'サンデーわーくる（新A枠入力シート） '!I37)</f>
        <v/>
      </c>
      <c r="J38" s="333" t="str">
        <f>IF(ISBLANK('サンデーわーくる（新A枠入力シート） '!J38),"",'サンデーわーくる（新A枠入力シート） '!J38)</f>
        <v/>
      </c>
      <c r="K38" s="333" t="str">
        <f>IF(ISBLANK('サンデーわーくる（新A枠入力シート） '!K38),"",'サンデーわーくる（新A枠入力シート） '!K38)</f>
        <v/>
      </c>
      <c r="L38" s="333" t="str">
        <f>IF(ISBLANK('サンデーわーくる（新A枠入力シート） '!L38),"",'サンデーわーくる（新A枠入力シート） '!L38)</f>
        <v/>
      </c>
      <c r="M38" s="333" t="e">
        <f>IF(ISBLANK('サンデーわーくる（新A枠入力シート） '!#REF!),"",'サンデーわーくる（新A枠入力シート） '!#REF!)</f>
        <v>#REF!</v>
      </c>
      <c r="N38" s="333" t="e">
        <f>IF(ISBLANK('サンデーわーくる（新A枠入力シート） '!#REF!),"",'サンデーわーくる（新A枠入力シート） '!#REF!)</f>
        <v>#REF!</v>
      </c>
      <c r="O38" s="333" t="e">
        <f>IF(ISBLANK('サンデーわーくる（新A枠入力シート） '!#REF!),"",'サンデーわーくる（新A枠入力シート） '!#REF!)</f>
        <v>#REF!</v>
      </c>
      <c r="P38" s="333" t="e">
        <f>IF(ISBLANK('サンデーわーくる（新A枠入力シート） '!#REF!),"",'サンデーわーくる（新A枠入力シート） '!#REF!)</f>
        <v>#REF!</v>
      </c>
      <c r="Q38" s="333" t="e">
        <f>IF(ISBLANK('サンデーわーくる（新A枠入力シート） '!#REF!),"",'サンデーわーくる（新A枠入力シート） '!#REF!)</f>
        <v>#REF!</v>
      </c>
      <c r="R38" s="333" t="e">
        <f>IF(ISBLANK('サンデーわーくる（新A枠入力シート） '!#REF!),"",'サンデーわーくる（新A枠入力シート） '!#REF!)</f>
        <v>#REF!</v>
      </c>
      <c r="S38" s="333" t="e">
        <f>IF(ISBLANK('サンデーわーくる（新A枠入力シート） '!#REF!),"",'サンデーわーくる（新A枠入力シート） '!#REF!)</f>
        <v>#REF!</v>
      </c>
      <c r="T38" s="333" t="e">
        <f>IF(ISBLANK('サンデーわーくる（新A枠入力シート） '!#REF!),"",'サンデーわーくる（新A枠入力シート） '!#REF!)</f>
        <v>#REF!</v>
      </c>
      <c r="U38" s="333" t="e">
        <f>IF(ISBLANK('サンデーわーくる（新A枠入力シート） '!#REF!),"",'サンデーわーくる（新A枠入力シート） '!#REF!)</f>
        <v>#REF!</v>
      </c>
      <c r="V38" s="333" t="e">
        <f>IF(ISBLANK('サンデーわーくる（新A枠入力シート） '!#REF!),"",'サンデーわーくる（新A枠入力シート） '!#REF!)</f>
        <v>#REF!</v>
      </c>
      <c r="W38" s="333" t="e">
        <f>IF(ISBLANK('サンデーわーくる（新A枠入力シート） '!#REF!),"",'サンデーわーくる（新A枠入力シート） '!#REF!)</f>
        <v>#REF!</v>
      </c>
      <c r="X38" s="333" t="e">
        <f>IF(ISBLANK('サンデーわーくる（新A枠入力シート） '!#REF!),"",'サンデーわーくる（新A枠入力シート） '!#REF!)</f>
        <v>#REF!</v>
      </c>
      <c r="Y38" s="333" t="str">
        <f>IF(ISBLANK('サンデーわーくる（新A枠入力シート） '!M38),"",'サンデーわーくる（新A枠入力シート） '!M38)</f>
        <v/>
      </c>
      <c r="Z38" s="333" t="str">
        <f>IF(ISBLANK('サンデーわーくる（新A枠入力シート） '!N38),"",'サンデーわーくる（新A枠入力シート） '!N38)</f>
        <v/>
      </c>
      <c r="AA38" s="333" t="str">
        <f>IF(ISBLANK('サンデーわーくる（新A枠入力シート） '!O38),"",'サンデーわーくる（新A枠入力シート） '!O38)</f>
        <v/>
      </c>
      <c r="AB38" s="333" t="str">
        <f>IF(ISBLANK('サンデーわーくる（新A枠入力シート） '!P38),"",'サンデーわーくる（新A枠入力シート） '!P38)</f>
        <v/>
      </c>
      <c r="AC38" s="333" t="str">
        <f>IF(ISBLANK('サンデーわーくる（新A枠入力シート） '!Q38),"",'サンデーわーくる（新A枠入力シート） '!Q38)</f>
        <v/>
      </c>
      <c r="AD38" s="333" t="str">
        <f>IF(ISBLANK('サンデーわーくる（新A枠入力シート） '!R38),"",'サンデーわーくる（新A枠入力シート） '!R38)</f>
        <v/>
      </c>
      <c r="AE38" s="334" t="str">
        <f>IF(ISBLANK('サンデーわーくる（新A枠入力シート） '!S38),"",'サンデーわーくる（新A枠入力シート） '!S38)</f>
        <v/>
      </c>
      <c r="AF38" s="161"/>
      <c r="AG38" s="70"/>
      <c r="AH38" s="69"/>
      <c r="AI38" s="70"/>
      <c r="AJ38" s="81"/>
      <c r="AK38" s="82"/>
      <c r="AL38" s="82"/>
      <c r="AM38" s="83"/>
    </row>
    <row r="39" spans="1:39" s="68" customFormat="1" ht="18.600000000000001" thickBot="1" x14ac:dyDescent="0.5">
      <c r="A39" s="72"/>
      <c r="E39" s="317"/>
      <c r="F39" s="317"/>
      <c r="I39" s="165"/>
      <c r="N39" s="162"/>
      <c r="O39" s="68" t="s">
        <v>55</v>
      </c>
      <c r="AM39" s="71"/>
    </row>
    <row r="40" spans="1:39" s="68" customFormat="1" ht="24.9" customHeight="1" x14ac:dyDescent="0.45">
      <c r="A40" s="316" t="s">
        <v>6</v>
      </c>
      <c r="B40" s="317"/>
      <c r="C40" s="317"/>
      <c r="D40" s="335" t="str">
        <f>IF(ISBLANK('サンデーわーくる（新A枠入力シート） '!D37),"",'サンデーわーくる（新A枠入力シート） '!D37)</f>
        <v/>
      </c>
      <c r="E40" s="336"/>
      <c r="F40" s="336"/>
      <c r="G40" s="336"/>
      <c r="H40" s="336"/>
      <c r="I40" s="336"/>
      <c r="J40" s="336"/>
      <c r="K40" s="336"/>
      <c r="L40" s="336"/>
      <c r="M40" s="336"/>
      <c r="N40" s="336"/>
      <c r="O40" s="336"/>
      <c r="P40" s="336"/>
      <c r="Q40" s="336"/>
      <c r="R40" s="336"/>
      <c r="S40" s="336"/>
      <c r="T40" s="336"/>
      <c r="U40" s="336"/>
      <c r="V40" s="336"/>
      <c r="W40" s="336"/>
      <c r="X40" s="336"/>
      <c r="Y40" s="336"/>
      <c r="Z40" s="336"/>
      <c r="AA40" s="336"/>
      <c r="AB40" s="336"/>
      <c r="AC40" s="336"/>
      <c r="AD40" s="336"/>
      <c r="AE40" s="336"/>
      <c r="AF40" s="336"/>
      <c r="AG40" s="336"/>
      <c r="AH40" s="336"/>
      <c r="AI40" s="337"/>
      <c r="AJ40" s="163"/>
      <c r="AK40" s="79"/>
      <c r="AL40" s="79"/>
      <c r="AM40" s="80"/>
    </row>
    <row r="41" spans="1:39" s="68" customFormat="1" ht="24.9" customHeight="1" thickBot="1" x14ac:dyDescent="0.5">
      <c r="A41" s="316"/>
      <c r="B41" s="317"/>
      <c r="C41" s="317"/>
      <c r="D41" s="338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40"/>
      <c r="AJ41" s="164"/>
      <c r="AK41" s="82"/>
      <c r="AL41" s="82"/>
      <c r="AM41" s="83"/>
    </row>
    <row r="42" spans="1:39" s="68" customFormat="1" ht="18.600000000000001" thickBot="1" x14ac:dyDescent="0.5">
      <c r="A42" s="72"/>
      <c r="E42" s="317"/>
      <c r="F42" s="317"/>
      <c r="I42" s="165"/>
      <c r="S42" s="162"/>
      <c r="T42" s="68" t="s">
        <v>56</v>
      </c>
      <c r="AM42" s="71"/>
    </row>
    <row r="43" spans="1:39" s="68" customFormat="1" ht="24.9" customHeight="1" x14ac:dyDescent="0.45">
      <c r="A43" s="316" t="s">
        <v>6</v>
      </c>
      <c r="B43" s="317"/>
      <c r="C43" s="317"/>
      <c r="D43" s="329" t="str">
        <f>IF(ISBLANK('サンデーわーくる（新A枠入力シート） '!D38),"",'サンデーわーくる（新A枠入力シート） '!D38)</f>
        <v/>
      </c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1"/>
    </row>
    <row r="44" spans="1:39" s="68" customFormat="1" ht="24.9" customHeight="1" thickBot="1" x14ac:dyDescent="0.5">
      <c r="A44" s="316"/>
      <c r="B44" s="317"/>
      <c r="C44" s="317"/>
      <c r="D44" s="332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333"/>
      <c r="X44" s="333"/>
      <c r="Y44" s="333"/>
      <c r="Z44" s="333"/>
      <c r="AA44" s="333"/>
      <c r="AB44" s="333"/>
      <c r="AC44" s="333"/>
      <c r="AD44" s="333"/>
      <c r="AE44" s="333"/>
      <c r="AF44" s="333"/>
      <c r="AG44" s="333"/>
      <c r="AH44" s="333"/>
      <c r="AI44" s="333"/>
      <c r="AJ44" s="333"/>
      <c r="AK44" s="333"/>
      <c r="AL44" s="333"/>
      <c r="AM44" s="334"/>
    </row>
    <row r="45" spans="1:39" s="68" customFormat="1" ht="18.600000000000001" thickBot="1" x14ac:dyDescent="0.5">
      <c r="A45" s="72"/>
      <c r="D45" s="77"/>
      <c r="E45" s="341"/>
      <c r="F45" s="341"/>
      <c r="G45" s="77"/>
      <c r="H45" s="77"/>
      <c r="I45" s="76"/>
      <c r="J45" s="77"/>
      <c r="K45" s="77"/>
      <c r="L45" s="77"/>
      <c r="M45" s="77"/>
      <c r="N45" s="77"/>
      <c r="O45" s="77"/>
      <c r="S45" s="77"/>
      <c r="V45" s="166"/>
      <c r="W45" s="68" t="s">
        <v>57</v>
      </c>
      <c r="AM45" s="71"/>
    </row>
    <row r="46" spans="1:39" s="68" customFormat="1" ht="24.9" customHeight="1" x14ac:dyDescent="0.45">
      <c r="A46" s="316" t="s">
        <v>6</v>
      </c>
      <c r="B46" s="317"/>
      <c r="C46" s="318"/>
      <c r="D46" s="204"/>
      <c r="E46" s="205"/>
      <c r="F46" s="204"/>
      <c r="G46" s="205"/>
      <c r="H46" s="204"/>
      <c r="I46" s="205"/>
      <c r="J46" s="204"/>
      <c r="K46" s="205"/>
      <c r="L46" s="204"/>
      <c r="M46" s="205"/>
      <c r="N46" s="204"/>
      <c r="O46" s="205"/>
      <c r="P46" s="204"/>
      <c r="Q46" s="205"/>
      <c r="R46" s="204"/>
      <c r="S46" s="205"/>
      <c r="T46" s="204"/>
      <c r="U46" s="205"/>
      <c r="V46" s="206"/>
      <c r="W46" s="205"/>
      <c r="X46" s="204"/>
      <c r="Y46" s="205"/>
      <c r="Z46" s="204"/>
      <c r="AA46" s="205"/>
      <c r="AB46" s="204"/>
      <c r="AC46" s="205"/>
      <c r="AD46" s="204"/>
      <c r="AE46" s="205"/>
      <c r="AF46" s="204"/>
      <c r="AG46" s="205"/>
      <c r="AH46" s="204"/>
      <c r="AI46" s="205"/>
      <c r="AJ46" s="207"/>
      <c r="AK46" s="208"/>
      <c r="AL46" s="208"/>
      <c r="AM46" s="209"/>
    </row>
    <row r="47" spans="1:39" s="68" customFormat="1" ht="24.9" customHeight="1" x14ac:dyDescent="0.45">
      <c r="A47" s="316"/>
      <c r="B47" s="317"/>
      <c r="C47" s="318"/>
      <c r="D47" s="204"/>
      <c r="E47" s="205"/>
      <c r="F47" s="204"/>
      <c r="G47" s="205"/>
      <c r="H47" s="204"/>
      <c r="I47" s="205"/>
      <c r="J47" s="204"/>
      <c r="K47" s="205"/>
      <c r="L47" s="204"/>
      <c r="M47" s="205"/>
      <c r="N47" s="204"/>
      <c r="O47" s="205"/>
      <c r="P47" s="204"/>
      <c r="Q47" s="205"/>
      <c r="R47" s="204"/>
      <c r="S47" s="205"/>
      <c r="T47" s="204"/>
      <c r="U47" s="205"/>
      <c r="V47" s="204"/>
      <c r="W47" s="205"/>
      <c r="X47" s="204"/>
      <c r="Y47" s="205"/>
      <c r="Z47" s="204"/>
      <c r="AA47" s="205"/>
      <c r="AB47" s="204"/>
      <c r="AC47" s="205"/>
      <c r="AD47" s="204"/>
      <c r="AE47" s="205"/>
      <c r="AF47" s="204"/>
      <c r="AG47" s="205"/>
      <c r="AH47" s="204"/>
      <c r="AI47" s="205"/>
      <c r="AJ47" s="210"/>
      <c r="AK47" s="211"/>
      <c r="AL47" s="211"/>
      <c r="AM47" s="212"/>
    </row>
    <row r="48" spans="1:39" s="68" customFormat="1" ht="24.9" customHeight="1" thickBot="1" x14ac:dyDescent="0.5">
      <c r="A48" s="84"/>
      <c r="B48" s="85"/>
      <c r="C48" s="85"/>
      <c r="D48" s="86" t="s">
        <v>58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342" t="s">
        <v>59</v>
      </c>
      <c r="AK48" s="342"/>
      <c r="AL48" s="342"/>
      <c r="AM48" s="343"/>
    </row>
    <row r="49" spans="1:39" s="68" customFormat="1" ht="24.9" customHeight="1" x14ac:dyDescent="0.45">
      <c r="A49" s="72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AJ49" s="88"/>
      <c r="AK49" s="88"/>
      <c r="AL49" s="88"/>
      <c r="AM49" s="89"/>
    </row>
    <row r="50" spans="1:39" s="68" customFormat="1" ht="24.9" customHeight="1" x14ac:dyDescent="0.45">
      <c r="A50" s="344" t="s">
        <v>60</v>
      </c>
      <c r="B50" s="345"/>
      <c r="C50" s="346"/>
      <c r="D50" s="92" t="str">
        <f>IF(ISBLANK('サンデーわーくる（新A枠入力シート） '!D40),"",'サンデーわーくる（新A枠入力シート） '!D40)</f>
        <v/>
      </c>
      <c r="E50" s="93"/>
      <c r="F50" s="92"/>
      <c r="G50" s="93"/>
      <c r="H50" s="92"/>
      <c r="I50" s="93"/>
      <c r="J50" s="92"/>
      <c r="K50" s="93"/>
      <c r="L50" s="92"/>
      <c r="M50" s="93"/>
      <c r="N50" s="92"/>
      <c r="O50" s="93"/>
      <c r="P50" s="92"/>
      <c r="Q50" s="93"/>
      <c r="R50" s="92"/>
      <c r="S50" s="93"/>
      <c r="T50" s="92"/>
      <c r="U50" s="93"/>
      <c r="V50" s="92"/>
      <c r="W50" s="93"/>
      <c r="X50" s="92"/>
      <c r="Y50" s="93"/>
      <c r="Z50" s="92"/>
      <c r="AA50" s="93"/>
      <c r="AB50" s="92"/>
      <c r="AC50" s="93"/>
      <c r="AD50" s="92"/>
      <c r="AE50" s="93"/>
      <c r="AF50" s="92"/>
      <c r="AG50" s="93"/>
      <c r="AH50" s="92"/>
      <c r="AI50" s="93"/>
      <c r="AJ50" s="92"/>
      <c r="AK50" s="93"/>
      <c r="AM50" s="71"/>
    </row>
    <row r="51" spans="1:39" s="68" customFormat="1" ht="24.9" customHeight="1" x14ac:dyDescent="0.45">
      <c r="A51" s="344"/>
      <c r="B51" s="345"/>
      <c r="C51" s="346"/>
      <c r="D51" s="92" t="str">
        <f>IF(ISBLANK('サンデーわーくる（新A枠入力シート） '!D41),"",'サンデーわーくる（新A枠入力シート） '!D41)</f>
        <v/>
      </c>
      <c r="E51" s="93"/>
      <c r="F51" s="92"/>
      <c r="G51" s="93"/>
      <c r="H51" s="92"/>
      <c r="I51" s="93"/>
      <c r="J51" s="92"/>
      <c r="K51" s="93"/>
      <c r="L51" s="92"/>
      <c r="M51" s="93"/>
      <c r="N51" s="92"/>
      <c r="O51" s="93"/>
      <c r="P51" s="92"/>
      <c r="Q51" s="93"/>
      <c r="R51" s="92"/>
      <c r="S51" s="93"/>
      <c r="T51" s="92"/>
      <c r="U51" s="93"/>
      <c r="V51" s="92"/>
      <c r="W51" s="93"/>
      <c r="X51" s="92"/>
      <c r="Y51" s="93"/>
      <c r="Z51" s="92"/>
      <c r="AA51" s="93"/>
      <c r="AB51" s="92"/>
      <c r="AC51" s="93"/>
      <c r="AD51" s="92"/>
      <c r="AE51" s="93"/>
      <c r="AF51" s="92"/>
      <c r="AG51" s="93"/>
      <c r="AH51" s="92"/>
      <c r="AI51" s="93"/>
      <c r="AJ51" s="92"/>
      <c r="AK51" s="93"/>
      <c r="AM51" s="71"/>
    </row>
    <row r="52" spans="1:39" s="68" customFormat="1" ht="24.9" customHeight="1" thickBot="1" x14ac:dyDescent="0.5">
      <c r="A52" s="84"/>
      <c r="B52" s="85"/>
      <c r="C52" s="85"/>
      <c r="D52" s="328" t="s">
        <v>61</v>
      </c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90"/>
    </row>
    <row r="53" spans="1:39" ht="24.9" customHeight="1" x14ac:dyDescent="0.45"/>
    <row r="54" spans="1:39" ht="24.9" customHeight="1" x14ac:dyDescent="0.45"/>
    <row r="55" spans="1:39" ht="24.9" customHeight="1" x14ac:dyDescent="0.45"/>
    <row r="56" spans="1:39" ht="24.9" customHeight="1" x14ac:dyDescent="0.45"/>
    <row r="57" spans="1:39" ht="24.9" customHeight="1" x14ac:dyDescent="0.45"/>
    <row r="58" spans="1:39" ht="24.9" customHeight="1" x14ac:dyDescent="0.45"/>
    <row r="59" spans="1:39" ht="24.9" customHeight="1" x14ac:dyDescent="0.45"/>
    <row r="60" spans="1:39" ht="24.9" customHeight="1" x14ac:dyDescent="0.45"/>
    <row r="61" spans="1:39" ht="24.9" customHeight="1" x14ac:dyDescent="0.45"/>
    <row r="62" spans="1:39" ht="24.9" customHeight="1" x14ac:dyDescent="0.45"/>
    <row r="63" spans="1:39" ht="24.9" customHeight="1" x14ac:dyDescent="0.45"/>
    <row r="64" spans="1:39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</sheetData>
  <sheetProtection sheet="1" scenarios="1" formatCells="0"/>
  <protectedRanges>
    <protectedRange sqref="D46:AM47" name="社名（混合）入力用シート"/>
  </protectedRanges>
  <mergeCells count="78">
    <mergeCell ref="R31:AK31"/>
    <mergeCell ref="D52:Q52"/>
    <mergeCell ref="D43:AM44"/>
    <mergeCell ref="A34:C35"/>
    <mergeCell ref="E36:F36"/>
    <mergeCell ref="A37:C38"/>
    <mergeCell ref="E39:F39"/>
    <mergeCell ref="A40:C41"/>
    <mergeCell ref="E42:F42"/>
    <mergeCell ref="D37:AE38"/>
    <mergeCell ref="D40:AI41"/>
    <mergeCell ref="A43:C44"/>
    <mergeCell ref="E45:F45"/>
    <mergeCell ref="A46:C47"/>
    <mergeCell ref="AJ48:AM48"/>
    <mergeCell ref="A50:C51"/>
    <mergeCell ref="E33:F33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D31:Q31"/>
    <mergeCell ref="AH12:AI12"/>
    <mergeCell ref="AJ12:AL12"/>
    <mergeCell ref="A21:C21"/>
    <mergeCell ref="B12:N12"/>
    <mergeCell ref="R12:X12"/>
    <mergeCell ref="Z12:AC12"/>
    <mergeCell ref="AE12:AF12"/>
    <mergeCell ref="A16:C16"/>
    <mergeCell ref="D17:Q17"/>
    <mergeCell ref="A18:C18"/>
    <mergeCell ref="A19:C19"/>
    <mergeCell ref="A20:C20"/>
    <mergeCell ref="X8:AA8"/>
    <mergeCell ref="AC8:AD8"/>
    <mergeCell ref="B11:N11"/>
    <mergeCell ref="R11:X11"/>
    <mergeCell ref="Z11:AL11"/>
    <mergeCell ref="B9:E9"/>
    <mergeCell ref="F9:Q9"/>
    <mergeCell ref="T9:W9"/>
    <mergeCell ref="X9:AA9"/>
    <mergeCell ref="AC9:AD9"/>
    <mergeCell ref="AF9:AG9"/>
    <mergeCell ref="AF8:AG8"/>
    <mergeCell ref="B8:E8"/>
    <mergeCell ref="F8:Q8"/>
    <mergeCell ref="T8:W8"/>
    <mergeCell ref="AF6:AG6"/>
    <mergeCell ref="B7:E7"/>
    <mergeCell ref="F7:Q7"/>
    <mergeCell ref="T7:W7"/>
    <mergeCell ref="X7:AA7"/>
    <mergeCell ref="AC7:AD7"/>
    <mergeCell ref="AF7:AG7"/>
    <mergeCell ref="B6:E6"/>
    <mergeCell ref="F6:Q6"/>
    <mergeCell ref="T6:W6"/>
    <mergeCell ref="X6:AA6"/>
    <mergeCell ref="AC6:AD6"/>
    <mergeCell ref="AB1:AE1"/>
    <mergeCell ref="AF1:AI1"/>
    <mergeCell ref="B4:E4"/>
    <mergeCell ref="F4:Q4"/>
    <mergeCell ref="T5:W5"/>
    <mergeCell ref="X5:AA5"/>
    <mergeCell ref="AB5:AC5"/>
    <mergeCell ref="B3:E3"/>
    <mergeCell ref="F3:X3"/>
    <mergeCell ref="B1:L1"/>
    <mergeCell ref="M1:Q1"/>
    <mergeCell ref="X1:AA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A096D53-B1FF-45FD-9E05-752B00B2000D}">
          <x14:formula1>
            <xm:f>リスト!$B$2:$B$18</xm:f>
          </x14:formula1>
          <xm:sqref>X1:AA1</xm:sqref>
        </x14:dataValidation>
        <x14:dataValidation type="list" allowBlank="1" showInputMessage="1" showErrorMessage="1" xr:uid="{4FF20AD1-63F7-40F1-8D47-A9B7EB997AC1}">
          <x14:formula1>
            <xm:f>リスト!$C$2:$C$14</xm:f>
          </x14:formula1>
          <xm:sqref>AB1:AE1</xm:sqref>
        </x14:dataValidation>
        <x14:dataValidation type="list" allowBlank="1" showInputMessage="1" showErrorMessage="1" xr:uid="{2C26D7D0-A04C-40AB-A7AC-E27CAA04D42A}">
          <x14:formula1>
            <xm:f>リスト!$D$2:$D$33</xm:f>
          </x14:formula1>
          <xm:sqref>AF1:AI1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2DA3-F2E8-40F6-AC6C-5A4495B7F9D5}">
  <sheetPr>
    <tabColor rgb="FF3CCCBB"/>
    <pageSetUpPr fitToPage="1"/>
  </sheetPr>
  <dimension ref="A1:AJ57"/>
  <sheetViews>
    <sheetView showGridLines="0" workbookViewId="0">
      <selection activeCell="AL13" sqref="AL13"/>
    </sheetView>
  </sheetViews>
  <sheetFormatPr defaultColWidth="9" defaultRowHeight="12.6" x14ac:dyDescent="0.45"/>
  <cols>
    <col min="1" max="36" width="2.69921875" style="3" customWidth="1"/>
    <col min="37" max="42" width="9" style="3"/>
    <col min="43" max="43" width="9.296875" style="3" customWidth="1"/>
    <col min="44" max="16384" width="9" style="3"/>
  </cols>
  <sheetData>
    <row r="1" spans="1:36" ht="37.200000000000003" customHeight="1" x14ac:dyDescent="0.45">
      <c r="A1" s="349" t="s">
        <v>74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  <c r="W1" s="349"/>
      <c r="X1" s="349"/>
      <c r="Y1" s="349"/>
      <c r="Z1" s="349"/>
      <c r="AA1" s="349"/>
      <c r="AB1" s="349"/>
      <c r="AC1" s="349"/>
      <c r="AD1" s="349"/>
      <c r="AE1" s="349"/>
      <c r="AF1" s="349"/>
      <c r="AG1" s="349"/>
      <c r="AH1" s="349"/>
      <c r="AI1" s="349"/>
      <c r="AJ1" s="349"/>
    </row>
    <row r="2" spans="1:36" ht="20.100000000000001" customHeight="1" x14ac:dyDescent="0.45">
      <c r="A2" s="8" t="s">
        <v>75</v>
      </c>
      <c r="B2" s="8" t="s">
        <v>76</v>
      </c>
      <c r="C2" s="8" t="s">
        <v>1</v>
      </c>
      <c r="D2" s="8" t="s">
        <v>77</v>
      </c>
      <c r="E2" s="8" t="s">
        <v>78</v>
      </c>
      <c r="F2" s="8" t="s">
        <v>79</v>
      </c>
      <c r="G2" s="8" t="s">
        <v>80</v>
      </c>
      <c r="H2" s="8" t="s">
        <v>81</v>
      </c>
      <c r="I2" s="8" t="s">
        <v>82</v>
      </c>
      <c r="J2" s="8" t="s">
        <v>83</v>
      </c>
      <c r="K2" s="8" t="s">
        <v>84</v>
      </c>
      <c r="L2" s="8" t="s">
        <v>85</v>
      </c>
      <c r="M2" s="8" t="s">
        <v>86</v>
      </c>
      <c r="N2" s="115" t="s">
        <v>87</v>
      </c>
      <c r="O2" s="115" t="s">
        <v>88</v>
      </c>
      <c r="P2" s="116" t="s">
        <v>89</v>
      </c>
      <c r="Q2" s="8"/>
      <c r="R2" s="117" t="s">
        <v>90</v>
      </c>
      <c r="S2" s="117" t="s">
        <v>38</v>
      </c>
      <c r="T2" s="117" t="s">
        <v>41</v>
      </c>
      <c r="U2" s="117" t="s">
        <v>91</v>
      </c>
      <c r="V2" s="117" t="s">
        <v>92</v>
      </c>
      <c r="W2" s="117" t="s">
        <v>93</v>
      </c>
      <c r="X2" s="117" t="s">
        <v>94</v>
      </c>
      <c r="Y2" s="117" t="s">
        <v>39</v>
      </c>
      <c r="Z2" s="117" t="s">
        <v>40</v>
      </c>
      <c r="AA2" s="117">
        <v>1</v>
      </c>
      <c r="AB2" s="117">
        <v>2</v>
      </c>
      <c r="AC2" s="117">
        <v>3</v>
      </c>
      <c r="AD2" s="117">
        <v>4</v>
      </c>
      <c r="AE2" s="117">
        <v>5</v>
      </c>
      <c r="AF2" s="117">
        <v>6</v>
      </c>
      <c r="AG2" s="117">
        <v>7</v>
      </c>
      <c r="AH2" s="117">
        <v>8</v>
      </c>
      <c r="AI2" s="117">
        <v>9</v>
      </c>
      <c r="AJ2" s="117">
        <v>0</v>
      </c>
    </row>
    <row r="3" spans="1:36" ht="20.100000000000001" customHeight="1" x14ac:dyDescent="0.45">
      <c r="A3" s="8" t="s">
        <v>95</v>
      </c>
      <c r="B3" s="8" t="s">
        <v>96</v>
      </c>
      <c r="C3" s="8" t="s">
        <v>97</v>
      </c>
      <c r="D3" s="8" t="s">
        <v>98</v>
      </c>
      <c r="E3" s="8" t="s">
        <v>99</v>
      </c>
      <c r="F3" s="8" t="s">
        <v>100</v>
      </c>
      <c r="G3" s="8" t="s">
        <v>101</v>
      </c>
      <c r="H3" s="8" t="s">
        <v>102</v>
      </c>
      <c r="I3" s="8" t="s">
        <v>103</v>
      </c>
      <c r="J3" s="8" t="s">
        <v>104</v>
      </c>
      <c r="K3" s="8" t="s">
        <v>0</v>
      </c>
      <c r="L3" s="32" t="s">
        <v>105</v>
      </c>
      <c r="M3" s="8" t="s">
        <v>106</v>
      </c>
      <c r="N3" s="8" t="s">
        <v>107</v>
      </c>
      <c r="P3" s="8"/>
      <c r="Q3" s="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117" t="s">
        <v>108</v>
      </c>
      <c r="AC3" s="117"/>
      <c r="AD3" s="117"/>
      <c r="AE3" s="117"/>
      <c r="AF3" s="117"/>
      <c r="AG3" s="117"/>
      <c r="AH3" s="117"/>
      <c r="AI3" s="117"/>
      <c r="AJ3" s="117"/>
    </row>
    <row r="4" spans="1:36" ht="20.100000000000001" customHeight="1" x14ac:dyDescent="0.45">
      <c r="A4" s="8" t="s">
        <v>109</v>
      </c>
      <c r="B4" s="8" t="s">
        <v>110</v>
      </c>
      <c r="C4" s="8" t="s">
        <v>111</v>
      </c>
      <c r="D4" s="118" t="s">
        <v>112</v>
      </c>
      <c r="E4" s="8" t="s">
        <v>113</v>
      </c>
      <c r="F4" s="8" t="s">
        <v>114</v>
      </c>
      <c r="G4" s="8" t="s">
        <v>115</v>
      </c>
      <c r="H4" s="8" t="s">
        <v>116</v>
      </c>
      <c r="I4" s="8" t="s">
        <v>117</v>
      </c>
      <c r="J4" s="8" t="s">
        <v>118</v>
      </c>
      <c r="K4" s="8" t="s">
        <v>119</v>
      </c>
      <c r="Q4" s="8"/>
      <c r="R4" s="120" t="s">
        <v>134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</row>
    <row r="5" spans="1:36" ht="20.100000000000001" customHeight="1" x14ac:dyDescent="0.45">
      <c r="A5" s="8" t="s">
        <v>120</v>
      </c>
      <c r="B5" s="8" t="s">
        <v>121</v>
      </c>
      <c r="C5" s="8" t="s">
        <v>122</v>
      </c>
      <c r="D5" s="8" t="s">
        <v>123</v>
      </c>
      <c r="E5" s="8" t="s">
        <v>124</v>
      </c>
      <c r="F5" s="8" t="s">
        <v>125</v>
      </c>
      <c r="G5" s="8" t="s">
        <v>126</v>
      </c>
      <c r="H5" s="8"/>
      <c r="I5" s="8" t="s">
        <v>127</v>
      </c>
      <c r="J5" s="8" t="s">
        <v>128</v>
      </c>
      <c r="K5" s="8" t="s">
        <v>129</v>
      </c>
      <c r="L5" s="8" t="s">
        <v>130</v>
      </c>
      <c r="M5" s="8" t="s">
        <v>131</v>
      </c>
      <c r="N5" s="8" t="s">
        <v>132</v>
      </c>
      <c r="O5" s="119" t="s">
        <v>133</v>
      </c>
      <c r="P5" s="8"/>
      <c r="Q5" s="8"/>
      <c r="R5" s="121" t="s">
        <v>146</v>
      </c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</row>
    <row r="6" spans="1:36" ht="20.100000000000001" customHeight="1" thickBot="1" x14ac:dyDescent="0.5">
      <c r="A6" s="8" t="s">
        <v>135</v>
      </c>
      <c r="B6" s="8" t="s">
        <v>136</v>
      </c>
      <c r="C6" s="8" t="s">
        <v>137</v>
      </c>
      <c r="D6" s="8" t="s">
        <v>138</v>
      </c>
      <c r="E6" s="8" t="s">
        <v>139</v>
      </c>
      <c r="F6" s="8" t="s">
        <v>140</v>
      </c>
      <c r="G6" s="8" t="s">
        <v>141</v>
      </c>
      <c r="H6" s="8" t="s">
        <v>142</v>
      </c>
      <c r="I6" s="8" t="s">
        <v>143</v>
      </c>
      <c r="J6" s="8" t="s">
        <v>144</v>
      </c>
      <c r="K6" s="8"/>
      <c r="L6" s="8"/>
      <c r="M6" s="8"/>
      <c r="N6" s="8" t="s">
        <v>145</v>
      </c>
      <c r="O6" s="8"/>
      <c r="P6" s="8"/>
      <c r="Q6" s="8"/>
      <c r="R6" s="122" t="s">
        <v>157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</row>
    <row r="7" spans="1:36" ht="20.100000000000001" customHeight="1" x14ac:dyDescent="0.45">
      <c r="A7" s="227" t="s">
        <v>147</v>
      </c>
      <c r="B7" s="227" t="s">
        <v>148</v>
      </c>
      <c r="C7" s="227" t="s">
        <v>149</v>
      </c>
      <c r="D7" s="227" t="s">
        <v>150</v>
      </c>
      <c r="E7" s="227" t="s">
        <v>151</v>
      </c>
      <c r="F7" s="227" t="s">
        <v>152</v>
      </c>
      <c r="G7" s="227" t="s">
        <v>153</v>
      </c>
      <c r="H7" s="227" t="s">
        <v>154</v>
      </c>
      <c r="I7" s="227" t="s">
        <v>155</v>
      </c>
      <c r="J7" s="227" t="s">
        <v>156</v>
      </c>
      <c r="K7" s="8"/>
      <c r="L7" s="8"/>
      <c r="M7" s="8"/>
      <c r="N7" s="8"/>
      <c r="O7" s="8"/>
      <c r="P7" s="8"/>
      <c r="Q7" s="229"/>
      <c r="R7" s="230" t="s">
        <v>233</v>
      </c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1"/>
    </row>
    <row r="8" spans="1:36" ht="20.100000000000001" customHeight="1" x14ac:dyDescent="0.45">
      <c r="A8" s="32" t="s">
        <v>158</v>
      </c>
      <c r="B8" s="123" t="s">
        <v>159</v>
      </c>
      <c r="C8" s="123" t="s">
        <v>160</v>
      </c>
      <c r="D8" s="123" t="s">
        <v>161</v>
      </c>
      <c r="E8" s="123" t="s">
        <v>162</v>
      </c>
      <c r="F8" s="123" t="s">
        <v>163</v>
      </c>
      <c r="G8" s="123" t="s">
        <v>164</v>
      </c>
      <c r="H8" s="32" t="s">
        <v>165</v>
      </c>
      <c r="I8" s="32" t="s">
        <v>166</v>
      </c>
      <c r="J8" s="32" t="s">
        <v>167</v>
      </c>
      <c r="K8" s="32" t="s">
        <v>168</v>
      </c>
      <c r="L8" s="32" t="s">
        <v>169</v>
      </c>
      <c r="M8" s="32" t="s">
        <v>170</v>
      </c>
      <c r="N8" s="32" t="s">
        <v>171</v>
      </c>
      <c r="O8" s="8"/>
      <c r="P8" s="8"/>
      <c r="Q8" s="232"/>
      <c r="R8" s="3" t="s">
        <v>231</v>
      </c>
      <c r="AJ8" s="233"/>
    </row>
    <row r="9" spans="1:36" ht="20.100000000000001" customHeight="1" thickBot="1" x14ac:dyDescent="0.5">
      <c r="A9" s="32"/>
      <c r="B9" s="123"/>
      <c r="C9" s="123"/>
      <c r="D9" s="123"/>
      <c r="E9" s="123"/>
      <c r="F9" s="123"/>
      <c r="G9" s="123"/>
      <c r="H9" s="32"/>
      <c r="I9" s="32"/>
      <c r="J9" s="32"/>
      <c r="K9" s="32"/>
      <c r="L9" s="32"/>
      <c r="M9" s="32"/>
      <c r="N9" s="32"/>
      <c r="O9" s="8"/>
      <c r="P9" s="8"/>
      <c r="Q9" s="234"/>
      <c r="R9" s="235"/>
      <c r="S9" s="235"/>
      <c r="T9" s="235"/>
      <c r="U9" s="235"/>
      <c r="V9" s="235"/>
      <c r="W9" s="235"/>
      <c r="X9" s="235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</row>
    <row r="10" spans="1:36" ht="20.100000000000001" customHeight="1" x14ac:dyDescent="0.45">
      <c r="A10" s="3" t="s">
        <v>172</v>
      </c>
    </row>
    <row r="11" spans="1:36" ht="20.100000000000001" customHeight="1" x14ac:dyDescent="0.45">
      <c r="A11" s="6" t="s">
        <v>158</v>
      </c>
      <c r="B11" s="3" t="s">
        <v>173</v>
      </c>
      <c r="F11" s="6" t="s">
        <v>159</v>
      </c>
      <c r="G11" s="3" t="s">
        <v>174</v>
      </c>
      <c r="J11" s="6" t="s">
        <v>160</v>
      </c>
      <c r="K11" s="3" t="s">
        <v>175</v>
      </c>
      <c r="O11" s="6" t="s">
        <v>176</v>
      </c>
      <c r="P11" s="3" t="s">
        <v>177</v>
      </c>
      <c r="V11" s="3" t="s">
        <v>178</v>
      </c>
      <c r="W11" s="3" t="s">
        <v>179</v>
      </c>
      <c r="X11" s="3" t="s">
        <v>180</v>
      </c>
    </row>
    <row r="12" spans="1:36" ht="20.100000000000001" customHeight="1" x14ac:dyDescent="0.45">
      <c r="A12" s="6" t="s">
        <v>162</v>
      </c>
      <c r="B12" s="3" t="s">
        <v>181</v>
      </c>
      <c r="I12" s="6" t="s">
        <v>163</v>
      </c>
      <c r="J12" s="3" t="s">
        <v>182</v>
      </c>
      <c r="N12" s="6" t="s">
        <v>183</v>
      </c>
      <c r="O12" s="3" t="s">
        <v>184</v>
      </c>
      <c r="V12" s="3" t="s">
        <v>185</v>
      </c>
      <c r="W12" s="3" t="s">
        <v>179</v>
      </c>
      <c r="X12" s="3" t="s">
        <v>186</v>
      </c>
    </row>
    <row r="13" spans="1:36" ht="20.100000000000001" customHeight="1" x14ac:dyDescent="0.45">
      <c r="A13" s="6" t="s">
        <v>165</v>
      </c>
      <c r="B13" s="3" t="s">
        <v>187</v>
      </c>
      <c r="E13" s="6" t="s">
        <v>36</v>
      </c>
      <c r="F13" s="3" t="s">
        <v>188</v>
      </c>
      <c r="I13" s="6" t="s">
        <v>167</v>
      </c>
      <c r="J13" s="3" t="s">
        <v>189</v>
      </c>
      <c r="M13" s="6" t="s">
        <v>168</v>
      </c>
      <c r="N13" s="3" t="s">
        <v>190</v>
      </c>
      <c r="V13" s="3" t="s">
        <v>191</v>
      </c>
      <c r="W13" s="3" t="s">
        <v>179</v>
      </c>
      <c r="X13" s="3" t="s">
        <v>192</v>
      </c>
    </row>
    <row r="14" spans="1:36" ht="19.95" customHeight="1" x14ac:dyDescent="0.45">
      <c r="A14" s="6" t="s">
        <v>169</v>
      </c>
      <c r="B14" s="3" t="s">
        <v>193</v>
      </c>
      <c r="F14" s="6" t="s">
        <v>170</v>
      </c>
      <c r="G14" s="3" t="s">
        <v>194</v>
      </c>
      <c r="J14" s="6" t="s">
        <v>171</v>
      </c>
      <c r="K14" s="3" t="s">
        <v>195</v>
      </c>
      <c r="V14" s="124" t="s">
        <v>196</v>
      </c>
      <c r="W14" s="124"/>
      <c r="X14" s="124"/>
      <c r="Y14" s="124"/>
      <c r="Z14" s="124"/>
    </row>
    <row r="15" spans="1:36" ht="19.95" customHeight="1" x14ac:dyDescent="0.45">
      <c r="A15" s="125"/>
      <c r="V15" s="350" t="s">
        <v>197</v>
      </c>
      <c r="W15" s="350"/>
      <c r="X15" s="3" t="s">
        <v>179</v>
      </c>
      <c r="Y15" s="3" t="s">
        <v>198</v>
      </c>
    </row>
    <row r="16" spans="1:36" ht="19.95" customHeight="1" x14ac:dyDescent="0.45">
      <c r="A16" s="3" t="s">
        <v>199</v>
      </c>
      <c r="V16" s="350" t="s">
        <v>200</v>
      </c>
      <c r="W16" s="350"/>
      <c r="X16" s="3" t="s">
        <v>179</v>
      </c>
      <c r="Y16" s="3" t="s">
        <v>201</v>
      </c>
    </row>
    <row r="17" spans="1:36" ht="19.95" customHeight="1" x14ac:dyDescent="0.45">
      <c r="A17" s="3" t="s">
        <v>202</v>
      </c>
      <c r="V17" s="350" t="s">
        <v>203</v>
      </c>
      <c r="W17" s="350"/>
      <c r="X17" s="3" t="s">
        <v>179</v>
      </c>
      <c r="Y17" s="3" t="s">
        <v>204</v>
      </c>
    </row>
    <row r="18" spans="1:36" ht="19.95" customHeight="1" x14ac:dyDescent="0.45">
      <c r="A18" s="3" t="s">
        <v>205</v>
      </c>
      <c r="V18" s="350" t="s">
        <v>206</v>
      </c>
      <c r="W18" s="350"/>
      <c r="X18" s="3" t="s">
        <v>179</v>
      </c>
      <c r="Y18" s="3" t="s">
        <v>207</v>
      </c>
    </row>
    <row r="19" spans="1:36" ht="19.95" customHeight="1" x14ac:dyDescent="0.45">
      <c r="A19" s="3" t="s">
        <v>208</v>
      </c>
      <c r="V19" s="126" t="s">
        <v>209</v>
      </c>
      <c r="W19" s="126"/>
      <c r="X19" s="126"/>
      <c r="Y19" s="126"/>
      <c r="Z19" s="126"/>
    </row>
    <row r="20" spans="1:36" ht="19.95" customHeight="1" thickBot="1" x14ac:dyDescent="0.5">
      <c r="A20" s="304" t="s">
        <v>6</v>
      </c>
      <c r="B20" s="304"/>
      <c r="C20" s="304"/>
    </row>
    <row r="21" spans="1:36" ht="17.399999999999999" thickBot="1" x14ac:dyDescent="0.5">
      <c r="A21" s="304"/>
      <c r="B21" s="304"/>
      <c r="C21" s="304"/>
      <c r="D21" s="127" t="s">
        <v>210</v>
      </c>
      <c r="E21" s="347" t="s">
        <v>53</v>
      </c>
      <c r="F21" s="347"/>
      <c r="I21" s="111"/>
      <c r="J21" s="3" t="s">
        <v>54</v>
      </c>
      <c r="N21" s="111"/>
      <c r="O21" s="3" t="s">
        <v>55</v>
      </c>
      <c r="S21" s="111"/>
      <c r="T21" s="3" t="s">
        <v>56</v>
      </c>
      <c r="X21" s="3" t="s">
        <v>211</v>
      </c>
    </row>
    <row r="22" spans="1:36" ht="37.950000000000003" customHeight="1" thickTop="1" thickBot="1" x14ac:dyDescent="0.5">
      <c r="A22" s="135"/>
      <c r="B22" s="136"/>
      <c r="C22" s="135"/>
      <c r="D22" s="136"/>
      <c r="E22" s="135"/>
      <c r="F22" s="136"/>
      <c r="G22" s="135"/>
      <c r="H22" s="136"/>
      <c r="I22" s="135"/>
      <c r="J22" s="136"/>
      <c r="K22" s="135"/>
      <c r="L22" s="136"/>
      <c r="M22" s="135"/>
      <c r="N22" s="136"/>
      <c r="O22" s="135"/>
      <c r="P22" s="136"/>
      <c r="Q22" s="135"/>
      <c r="R22" s="136"/>
      <c r="S22" s="135"/>
      <c r="T22" s="136"/>
      <c r="U22" s="135"/>
      <c r="V22" s="136"/>
      <c r="W22" s="135"/>
      <c r="X22" s="136"/>
      <c r="Y22" s="135"/>
      <c r="Z22" s="136"/>
      <c r="AA22" s="135"/>
      <c r="AB22" s="136"/>
      <c r="AC22" s="135"/>
      <c r="AD22" s="136"/>
      <c r="AE22" s="135"/>
      <c r="AF22" s="136"/>
      <c r="AG22" s="134"/>
      <c r="AH22" s="128"/>
      <c r="AI22" s="128"/>
      <c r="AJ22" s="128"/>
    </row>
    <row r="23" spans="1:36" ht="37.950000000000003" customHeight="1" thickTop="1" thickBot="1" x14ac:dyDescent="0.5">
      <c r="A23" s="135"/>
      <c r="B23" s="136"/>
      <c r="C23" s="135"/>
      <c r="D23" s="136"/>
      <c r="E23" s="135"/>
      <c r="F23" s="136"/>
      <c r="G23" s="135"/>
      <c r="H23" s="136"/>
      <c r="I23" s="135"/>
      <c r="J23" s="136"/>
      <c r="K23" s="135"/>
      <c r="L23" s="136"/>
      <c r="M23" s="135"/>
      <c r="N23" s="136"/>
      <c r="O23" s="135"/>
      <c r="P23" s="136"/>
      <c r="Q23" s="135"/>
      <c r="R23" s="136"/>
      <c r="S23" s="135"/>
      <c r="T23" s="136"/>
      <c r="U23" s="135"/>
      <c r="V23" s="136"/>
      <c r="W23" s="135"/>
      <c r="X23" s="136"/>
      <c r="Y23" s="135"/>
      <c r="Z23" s="136"/>
      <c r="AA23" s="135"/>
      <c r="AB23" s="136"/>
      <c r="AC23" s="135"/>
      <c r="AD23" s="136"/>
      <c r="AE23" s="135"/>
      <c r="AF23" s="136"/>
      <c r="AG23" s="130"/>
      <c r="AH23" s="131"/>
      <c r="AI23" s="131"/>
      <c r="AJ23" s="131"/>
    </row>
    <row r="24" spans="1:36" ht="30" customHeight="1" thickTop="1" x14ac:dyDescent="0.45"/>
    <row r="25" spans="1:36" ht="13.2" thickBot="1" x14ac:dyDescent="0.5">
      <c r="A25" s="304" t="s">
        <v>6</v>
      </c>
      <c r="B25" s="304"/>
      <c r="C25" s="304"/>
    </row>
    <row r="26" spans="1:36" ht="17.399999999999999" thickBot="1" x14ac:dyDescent="0.5">
      <c r="A26" s="304"/>
      <c r="B26" s="304"/>
      <c r="C26" s="304"/>
      <c r="D26" s="127"/>
      <c r="E26" s="347" t="s">
        <v>53</v>
      </c>
      <c r="F26" s="347"/>
      <c r="I26" s="111" t="s">
        <v>210</v>
      </c>
      <c r="J26" s="3" t="s">
        <v>54</v>
      </c>
      <c r="N26" s="111"/>
      <c r="O26" s="3" t="s">
        <v>55</v>
      </c>
      <c r="S26" s="111"/>
      <c r="T26" s="3" t="s">
        <v>56</v>
      </c>
      <c r="X26" s="3" t="s">
        <v>212</v>
      </c>
    </row>
    <row r="27" spans="1:36" ht="22.8" customHeight="1" thickTop="1" x14ac:dyDescent="0.45">
      <c r="A27" s="144"/>
      <c r="B27" s="145"/>
      <c r="C27" s="146"/>
      <c r="D27" s="138"/>
      <c r="E27" s="139"/>
      <c r="F27" s="140"/>
      <c r="G27" s="144"/>
      <c r="H27" s="145"/>
      <c r="I27" s="146"/>
      <c r="J27" s="138"/>
      <c r="K27" s="139"/>
      <c r="L27" s="140"/>
      <c r="M27" s="144"/>
      <c r="N27" s="145"/>
      <c r="O27" s="146"/>
      <c r="P27" s="138"/>
      <c r="Q27" s="139"/>
      <c r="R27" s="140"/>
      <c r="S27" s="144"/>
      <c r="T27" s="145"/>
      <c r="U27" s="146"/>
      <c r="V27" s="138"/>
      <c r="W27" s="139"/>
      <c r="X27" s="140"/>
      <c r="Y27" s="144"/>
      <c r="Z27" s="145"/>
      <c r="AA27" s="146"/>
      <c r="AB27" s="138"/>
      <c r="AC27" s="139"/>
      <c r="AD27" s="140"/>
      <c r="AE27" s="137"/>
      <c r="AF27" s="129"/>
      <c r="AG27" s="132"/>
      <c r="AH27" s="133"/>
      <c r="AI27" s="133"/>
      <c r="AJ27" s="133"/>
    </row>
    <row r="28" spans="1:36" ht="30" customHeight="1" thickBot="1" x14ac:dyDescent="0.5">
      <c r="A28" s="147"/>
      <c r="B28" s="148"/>
      <c r="C28" s="149"/>
      <c r="D28" s="141"/>
      <c r="E28" s="142"/>
      <c r="F28" s="143"/>
      <c r="G28" s="147"/>
      <c r="H28" s="148"/>
      <c r="I28" s="149"/>
      <c r="J28" s="141"/>
      <c r="K28" s="142"/>
      <c r="L28" s="143"/>
      <c r="M28" s="147"/>
      <c r="N28" s="148"/>
      <c r="O28" s="149"/>
      <c r="P28" s="141"/>
      <c r="Q28" s="142"/>
      <c r="R28" s="143"/>
      <c r="S28" s="147"/>
      <c r="T28" s="148"/>
      <c r="U28" s="149"/>
      <c r="V28" s="141"/>
      <c r="W28" s="142"/>
      <c r="X28" s="143"/>
      <c r="Y28" s="147"/>
      <c r="Z28" s="148"/>
      <c r="AA28" s="149"/>
      <c r="AB28" s="141"/>
      <c r="AC28" s="142"/>
      <c r="AD28" s="143"/>
      <c r="AE28" s="137"/>
      <c r="AF28" s="129"/>
      <c r="AG28" s="130"/>
      <c r="AH28" s="131"/>
      <c r="AI28" s="131"/>
      <c r="AJ28" s="131"/>
    </row>
    <row r="29" spans="1:36" ht="30" customHeight="1" thickTop="1" x14ac:dyDescent="0.45"/>
    <row r="30" spans="1:36" ht="13.2" thickBot="1" x14ac:dyDescent="0.5">
      <c r="A30" s="304" t="s">
        <v>6</v>
      </c>
      <c r="B30" s="304"/>
      <c r="C30" s="304"/>
    </row>
    <row r="31" spans="1:36" ht="17.399999999999999" thickBot="1" x14ac:dyDescent="0.5">
      <c r="A31" s="273"/>
      <c r="B31" s="273"/>
      <c r="C31" s="273"/>
      <c r="D31" s="150"/>
      <c r="E31" s="347" t="s">
        <v>53</v>
      </c>
      <c r="F31" s="347"/>
      <c r="I31" s="111"/>
      <c r="J31" s="3" t="s">
        <v>54</v>
      </c>
      <c r="N31" s="111" t="s">
        <v>210</v>
      </c>
      <c r="O31" s="3" t="s">
        <v>55</v>
      </c>
      <c r="S31" s="111"/>
      <c r="T31" s="3" t="s">
        <v>56</v>
      </c>
      <c r="X31" s="3" t="s">
        <v>213</v>
      </c>
    </row>
    <row r="32" spans="1:36" ht="22.8" customHeight="1" thickTop="1" x14ac:dyDescent="0.45">
      <c r="A32" s="151"/>
      <c r="B32" s="152"/>
      <c r="C32" s="139"/>
      <c r="D32" s="140"/>
      <c r="E32" s="151"/>
      <c r="F32" s="152"/>
      <c r="G32" s="139"/>
      <c r="H32" s="140"/>
      <c r="I32" s="151"/>
      <c r="J32" s="152"/>
      <c r="K32" s="139"/>
      <c r="L32" s="140"/>
      <c r="M32" s="151"/>
      <c r="N32" s="152"/>
      <c r="O32" s="139"/>
      <c r="P32" s="140"/>
      <c r="Q32" s="151"/>
      <c r="R32" s="152"/>
      <c r="S32" s="139"/>
      <c r="T32" s="140"/>
      <c r="U32" s="151"/>
      <c r="V32" s="152"/>
      <c r="W32" s="139"/>
      <c r="X32" s="140"/>
      <c r="Y32" s="151"/>
      <c r="Z32" s="152"/>
      <c r="AA32" s="139"/>
      <c r="AB32" s="140"/>
      <c r="AC32" s="151"/>
      <c r="AD32" s="152"/>
      <c r="AE32" s="139"/>
      <c r="AF32" s="140"/>
      <c r="AG32" s="132"/>
      <c r="AH32" s="133"/>
      <c r="AI32" s="133"/>
      <c r="AJ32" s="133"/>
    </row>
    <row r="33" spans="1:36" ht="30" customHeight="1" thickBot="1" x14ac:dyDescent="0.5">
      <c r="A33" s="147"/>
      <c r="B33" s="148"/>
      <c r="C33" s="142"/>
      <c r="D33" s="143"/>
      <c r="E33" s="147"/>
      <c r="F33" s="148"/>
      <c r="G33" s="142"/>
      <c r="H33" s="143"/>
      <c r="I33" s="147"/>
      <c r="J33" s="148"/>
      <c r="K33" s="142"/>
      <c r="L33" s="143"/>
      <c r="M33" s="147"/>
      <c r="N33" s="148"/>
      <c r="O33" s="142"/>
      <c r="P33" s="143"/>
      <c r="Q33" s="147"/>
      <c r="R33" s="148"/>
      <c r="S33" s="142"/>
      <c r="T33" s="143"/>
      <c r="U33" s="147"/>
      <c r="V33" s="148"/>
      <c r="W33" s="142"/>
      <c r="X33" s="143"/>
      <c r="Y33" s="147"/>
      <c r="Z33" s="148"/>
      <c r="AA33" s="142"/>
      <c r="AB33" s="143"/>
      <c r="AC33" s="147"/>
      <c r="AD33" s="148"/>
      <c r="AE33" s="142"/>
      <c r="AF33" s="143"/>
      <c r="AG33" s="130"/>
      <c r="AH33" s="131"/>
      <c r="AI33" s="131"/>
      <c r="AJ33" s="131"/>
    </row>
    <row r="34" spans="1:36" ht="30" customHeight="1" thickTop="1" x14ac:dyDescent="0.45"/>
    <row r="35" spans="1:36" ht="13.2" thickBot="1" x14ac:dyDescent="0.5">
      <c r="A35" s="304" t="s">
        <v>6</v>
      </c>
      <c r="B35" s="304"/>
      <c r="C35" s="304"/>
    </row>
    <row r="36" spans="1:36" ht="17.399999999999999" thickBot="1" x14ac:dyDescent="0.5">
      <c r="A36" s="273"/>
      <c r="B36" s="273"/>
      <c r="C36" s="273"/>
      <c r="D36" s="150"/>
      <c r="E36" s="348" t="s">
        <v>53</v>
      </c>
      <c r="F36" s="348"/>
      <c r="I36" s="111"/>
      <c r="J36" s="3" t="s">
        <v>54</v>
      </c>
      <c r="N36" s="111"/>
      <c r="O36" s="3" t="s">
        <v>55</v>
      </c>
      <c r="S36" s="111" t="s">
        <v>210</v>
      </c>
      <c r="T36" s="3" t="s">
        <v>56</v>
      </c>
      <c r="X36" s="3" t="s">
        <v>214</v>
      </c>
    </row>
    <row r="37" spans="1:36" ht="22.2" customHeight="1" thickTop="1" x14ac:dyDescent="0.45">
      <c r="A37" s="151"/>
      <c r="B37" s="145"/>
      <c r="C37" s="146"/>
      <c r="D37" s="138"/>
      <c r="E37" s="139"/>
      <c r="F37" s="140"/>
      <c r="G37" s="151"/>
      <c r="H37" s="145"/>
      <c r="I37" s="146"/>
      <c r="J37" s="138"/>
      <c r="K37" s="139"/>
      <c r="L37" s="140"/>
      <c r="M37" s="151"/>
      <c r="N37" s="145"/>
      <c r="O37" s="146"/>
      <c r="P37" s="138"/>
      <c r="Q37" s="139"/>
      <c r="R37" s="140"/>
      <c r="S37" s="151"/>
      <c r="T37" s="145"/>
      <c r="U37" s="146"/>
      <c r="V37" s="138"/>
      <c r="W37" s="139"/>
      <c r="X37" s="140"/>
      <c r="Y37" s="151"/>
      <c r="Z37" s="145"/>
      <c r="AA37" s="146"/>
      <c r="AB37" s="138"/>
      <c r="AC37" s="139"/>
      <c r="AD37" s="140"/>
      <c r="AE37" s="144"/>
      <c r="AF37" s="145"/>
      <c r="AG37" s="153"/>
      <c r="AH37" s="155"/>
      <c r="AI37" s="156"/>
      <c r="AJ37" s="157"/>
    </row>
    <row r="38" spans="1:36" ht="30" customHeight="1" thickBot="1" x14ac:dyDescent="0.5">
      <c r="A38" s="147"/>
      <c r="B38" s="148"/>
      <c r="C38" s="149"/>
      <c r="D38" s="141"/>
      <c r="E38" s="142"/>
      <c r="F38" s="143"/>
      <c r="G38" s="147"/>
      <c r="H38" s="148"/>
      <c r="I38" s="149"/>
      <c r="J38" s="141"/>
      <c r="K38" s="142"/>
      <c r="L38" s="143"/>
      <c r="M38" s="147"/>
      <c r="N38" s="148"/>
      <c r="O38" s="149"/>
      <c r="P38" s="141"/>
      <c r="Q38" s="142"/>
      <c r="R38" s="143"/>
      <c r="S38" s="147"/>
      <c r="T38" s="148"/>
      <c r="U38" s="149"/>
      <c r="V38" s="141"/>
      <c r="W38" s="142"/>
      <c r="X38" s="143"/>
      <c r="Y38" s="147"/>
      <c r="Z38" s="148"/>
      <c r="AA38" s="149"/>
      <c r="AB38" s="141"/>
      <c r="AC38" s="142"/>
      <c r="AD38" s="143"/>
      <c r="AE38" s="147"/>
      <c r="AF38" s="148"/>
      <c r="AG38" s="154"/>
      <c r="AH38" s="158"/>
      <c r="AI38" s="159"/>
      <c r="AJ38" s="160"/>
    </row>
    <row r="39" spans="1:36" ht="30" customHeight="1" thickTop="1" x14ac:dyDescent="0.45"/>
    <row r="41" spans="1:36" ht="20.100000000000001" customHeight="1" x14ac:dyDescent="0.45">
      <c r="A41" s="3" t="s">
        <v>215</v>
      </c>
    </row>
    <row r="42" spans="1:36" ht="20.100000000000001" customHeight="1" x14ac:dyDescent="0.45">
      <c r="AD42" s="3" t="s">
        <v>216</v>
      </c>
    </row>
    <row r="43" spans="1:36" ht="20.100000000000001" customHeight="1" x14ac:dyDescent="0.45"/>
    <row r="44" spans="1:36" ht="20.100000000000001" customHeight="1" x14ac:dyDescent="0.45"/>
    <row r="45" spans="1:36" ht="20.100000000000001" customHeight="1" x14ac:dyDescent="0.45"/>
    <row r="46" spans="1:36" ht="20.100000000000001" customHeight="1" x14ac:dyDescent="0.45"/>
    <row r="47" spans="1:36" ht="20.100000000000001" customHeight="1" x14ac:dyDescent="0.45"/>
    <row r="48" spans="1:36" ht="20.100000000000001" customHeight="1" x14ac:dyDescent="0.45"/>
    <row r="49" ht="20.100000000000001" customHeight="1" x14ac:dyDescent="0.45"/>
    <row r="50" ht="20.100000000000001" customHeight="1" x14ac:dyDescent="0.45"/>
    <row r="51" ht="20.100000000000001" customHeight="1" x14ac:dyDescent="0.45"/>
    <row r="52" ht="20.100000000000001" customHeight="1" x14ac:dyDescent="0.45"/>
    <row r="53" ht="20.100000000000001" customHeight="1" x14ac:dyDescent="0.45"/>
    <row r="54" ht="20.100000000000001" customHeight="1" x14ac:dyDescent="0.45"/>
    <row r="55" ht="20.100000000000001" customHeight="1" x14ac:dyDescent="0.45"/>
    <row r="56" ht="20.100000000000001" customHeight="1" x14ac:dyDescent="0.45"/>
    <row r="57" ht="20.100000000000001" customHeight="1" x14ac:dyDescent="0.45"/>
  </sheetData>
  <protectedRanges>
    <protectedRange sqref="A2:AJ19" name="編集可能範囲"/>
  </protectedRanges>
  <mergeCells count="13">
    <mergeCell ref="A20:C21"/>
    <mergeCell ref="E21:F21"/>
    <mergeCell ref="A1:AJ1"/>
    <mergeCell ref="V15:W15"/>
    <mergeCell ref="V16:W16"/>
    <mergeCell ref="V17:W17"/>
    <mergeCell ref="V18:W18"/>
    <mergeCell ref="A25:C26"/>
    <mergeCell ref="E26:F26"/>
    <mergeCell ref="A30:C31"/>
    <mergeCell ref="E31:F31"/>
    <mergeCell ref="A35:C36"/>
    <mergeCell ref="E36:F36"/>
  </mergeCells>
  <phoneticPr fontId="1"/>
  <pageMargins left="0.7" right="0.7" top="0.75" bottom="0.75" header="0.3" footer="0.3"/>
  <pageSetup paperSize="9" scale="7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73B8-9BA1-4435-A335-B4A54BC1F21C}">
  <sheetPr>
    <tabColor rgb="FFFFC000"/>
    <pageSetUpPr fitToPage="1"/>
  </sheetPr>
  <dimension ref="A1:AN62"/>
  <sheetViews>
    <sheetView showGridLines="0" topLeftCell="A7" zoomScale="85" zoomScaleNormal="85" workbookViewId="0">
      <selection activeCell="R37" sqref="R37"/>
    </sheetView>
  </sheetViews>
  <sheetFormatPr defaultColWidth="9" defaultRowHeight="12.6" x14ac:dyDescent="0.45"/>
  <cols>
    <col min="1" max="39" width="2.69921875" style="3" customWidth="1"/>
    <col min="40" max="40" width="2.09765625" style="3" customWidth="1"/>
    <col min="41" max="41" width="3.796875" style="3" customWidth="1"/>
    <col min="42" max="43" width="2.09765625" style="3" customWidth="1"/>
    <col min="44" max="52" width="9" style="3"/>
    <col min="53" max="53" width="10.8984375" style="3" customWidth="1"/>
    <col min="54" max="16384" width="9" style="3"/>
  </cols>
  <sheetData>
    <row r="1" spans="1:40" ht="29.4" customHeight="1" x14ac:dyDescent="0.45">
      <c r="B1" s="298"/>
      <c r="C1" s="299"/>
      <c r="D1" s="299"/>
      <c r="E1" s="299"/>
      <c r="F1" s="299"/>
      <c r="G1" s="299"/>
      <c r="H1" s="299"/>
      <c r="I1" s="299"/>
      <c r="J1" s="299"/>
      <c r="K1" s="299"/>
      <c r="L1" s="300"/>
      <c r="M1" s="301" t="s">
        <v>229</v>
      </c>
      <c r="N1" s="302"/>
      <c r="O1" s="302"/>
      <c r="P1" s="302"/>
      <c r="Q1" s="303"/>
      <c r="X1" s="304"/>
      <c r="Y1" s="304"/>
      <c r="Z1" s="304"/>
      <c r="AA1" s="304"/>
      <c r="AB1" s="280"/>
      <c r="AC1" s="281"/>
      <c r="AD1" s="281"/>
      <c r="AE1" s="282"/>
      <c r="AF1" s="280"/>
      <c r="AG1" s="281"/>
      <c r="AH1" s="281"/>
      <c r="AI1" s="282"/>
      <c r="AJ1" s="47"/>
      <c r="AK1" s="48"/>
      <c r="AL1" s="48"/>
      <c r="AM1" s="1"/>
      <c r="AN1" s="1"/>
    </row>
    <row r="2" spans="1:40" ht="21.9" customHeight="1" x14ac:dyDescent="0.45">
      <c r="B2" s="49"/>
      <c r="C2" s="49"/>
      <c r="F2" s="50"/>
    </row>
    <row r="3" spans="1:40" s="51" customFormat="1" ht="29.4" customHeight="1" x14ac:dyDescent="0.45">
      <c r="B3" s="292" t="s">
        <v>7</v>
      </c>
      <c r="C3" s="293"/>
      <c r="D3" s="293"/>
      <c r="E3" s="294"/>
      <c r="F3" s="280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2"/>
      <c r="Y3" s="52"/>
      <c r="Z3" s="52"/>
      <c r="AA3" s="52"/>
      <c r="AB3" s="52"/>
      <c r="AC3" s="52"/>
      <c r="AD3" s="52"/>
      <c r="AE3" s="52"/>
      <c r="AF3" s="53"/>
      <c r="AG3" s="52"/>
      <c r="AH3" s="52"/>
      <c r="AI3" s="52"/>
      <c r="AJ3" s="52"/>
      <c r="AK3" s="52"/>
      <c r="AL3" s="52"/>
      <c r="AM3" s="52"/>
      <c r="AN3" s="52"/>
    </row>
    <row r="4" spans="1:40" s="51" customFormat="1" ht="25.05" customHeight="1" x14ac:dyDescent="0.45">
      <c r="B4" s="283" t="s">
        <v>30</v>
      </c>
      <c r="C4" s="284"/>
      <c r="D4" s="284"/>
      <c r="E4" s="28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S4" s="55"/>
      <c r="U4" s="55"/>
      <c r="V4" s="2"/>
      <c r="W4" s="55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2"/>
      <c r="AM4" s="55"/>
      <c r="AN4" s="2"/>
    </row>
    <row r="5" spans="1:40" s="51" customFormat="1" ht="19.95" customHeight="1" x14ac:dyDescent="0.45">
      <c r="C5" s="54"/>
      <c r="D5" s="54"/>
      <c r="E5" s="54"/>
      <c r="F5" s="57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S5" s="55"/>
      <c r="T5" s="280" t="s">
        <v>33</v>
      </c>
      <c r="U5" s="281"/>
      <c r="V5" s="281"/>
      <c r="W5" s="282"/>
      <c r="X5" s="280"/>
      <c r="Y5" s="281"/>
      <c r="Z5" s="281"/>
      <c r="AA5" s="282"/>
      <c r="AB5" s="290"/>
      <c r="AC5" s="291"/>
      <c r="AD5" s="55"/>
      <c r="AE5" s="55"/>
      <c r="AF5" s="58"/>
      <c r="AG5" s="55"/>
      <c r="AH5" s="2"/>
      <c r="AI5" s="55"/>
      <c r="AJ5" s="2"/>
      <c r="AK5" s="55"/>
      <c r="AL5" s="2"/>
      <c r="AM5" s="55"/>
      <c r="AN5" s="2"/>
    </row>
    <row r="6" spans="1:40" s="51" customFormat="1" ht="25.05" customHeight="1" x14ac:dyDescent="0.45">
      <c r="B6" s="310" t="s">
        <v>8</v>
      </c>
      <c r="C6" s="311"/>
      <c r="D6" s="311"/>
      <c r="E6" s="312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T6" s="280" t="s">
        <v>11</v>
      </c>
      <c r="U6" s="281"/>
      <c r="V6" s="281"/>
      <c r="W6" s="282"/>
      <c r="X6" s="280"/>
      <c r="Y6" s="281"/>
      <c r="Z6" s="281"/>
      <c r="AA6" s="282"/>
      <c r="AB6" s="59" t="s">
        <v>34</v>
      </c>
      <c r="AC6" s="304"/>
      <c r="AD6" s="304"/>
      <c r="AE6" s="59" t="s">
        <v>35</v>
      </c>
      <c r="AF6" s="304"/>
      <c r="AG6" s="304"/>
      <c r="AH6" s="59" t="s">
        <v>36</v>
      </c>
      <c r="AI6" s="60"/>
    </row>
    <row r="7" spans="1:40" s="51" customFormat="1" ht="25.05" customHeight="1" x14ac:dyDescent="0.45">
      <c r="B7" s="306" t="s">
        <v>9</v>
      </c>
      <c r="C7" s="307"/>
      <c r="D7" s="307"/>
      <c r="E7" s="308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S7" s="52"/>
      <c r="T7" s="280" t="s">
        <v>12</v>
      </c>
      <c r="U7" s="281"/>
      <c r="V7" s="281"/>
      <c r="W7" s="282"/>
      <c r="X7" s="280"/>
      <c r="Y7" s="281"/>
      <c r="Z7" s="281"/>
      <c r="AA7" s="282"/>
      <c r="AB7" s="59" t="s">
        <v>34</v>
      </c>
      <c r="AC7" s="304"/>
      <c r="AD7" s="304"/>
      <c r="AE7" s="59" t="s">
        <v>35</v>
      </c>
      <c r="AF7" s="304"/>
      <c r="AG7" s="304"/>
      <c r="AH7" s="59" t="s">
        <v>36</v>
      </c>
      <c r="AI7" s="60"/>
      <c r="AJ7" s="52"/>
      <c r="AK7" s="52"/>
      <c r="AL7" s="52"/>
      <c r="AM7" s="52"/>
      <c r="AN7" s="52"/>
    </row>
    <row r="8" spans="1:40" s="51" customFormat="1" ht="25.05" customHeight="1" x14ac:dyDescent="0.45">
      <c r="B8" s="310" t="s">
        <v>10</v>
      </c>
      <c r="C8" s="311"/>
      <c r="D8" s="311"/>
      <c r="E8" s="312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S8" s="52"/>
      <c r="T8" s="280" t="s">
        <v>13</v>
      </c>
      <c r="U8" s="281"/>
      <c r="V8" s="281"/>
      <c r="W8" s="282"/>
      <c r="X8" s="280"/>
      <c r="Y8" s="281"/>
      <c r="Z8" s="281"/>
      <c r="AA8" s="282"/>
      <c r="AB8" s="59" t="s">
        <v>34</v>
      </c>
      <c r="AC8" s="304"/>
      <c r="AD8" s="304"/>
      <c r="AE8" s="59" t="s">
        <v>35</v>
      </c>
      <c r="AF8" s="304"/>
      <c r="AG8" s="304"/>
      <c r="AH8" s="59" t="s">
        <v>36</v>
      </c>
      <c r="AI8" s="60"/>
      <c r="AJ8" s="52"/>
      <c r="AK8" s="52"/>
      <c r="AL8" s="52"/>
      <c r="AM8" s="52"/>
      <c r="AN8" s="52"/>
    </row>
    <row r="9" spans="1:40" s="51" customFormat="1" ht="25.05" customHeight="1" x14ac:dyDescent="0.45">
      <c r="B9" s="310" t="s">
        <v>37</v>
      </c>
      <c r="C9" s="311"/>
      <c r="D9" s="311"/>
      <c r="E9" s="312"/>
      <c r="F9" s="304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S9" s="52"/>
      <c r="T9" s="280" t="s">
        <v>14</v>
      </c>
      <c r="U9" s="281"/>
      <c r="V9" s="281"/>
      <c r="W9" s="282"/>
      <c r="X9" s="280"/>
      <c r="Y9" s="281"/>
      <c r="Z9" s="281"/>
      <c r="AA9" s="282"/>
      <c r="AB9" s="59" t="s">
        <v>34</v>
      </c>
      <c r="AC9" s="304"/>
      <c r="AD9" s="304"/>
      <c r="AE9" s="59" t="s">
        <v>35</v>
      </c>
      <c r="AF9" s="304"/>
      <c r="AG9" s="304"/>
      <c r="AH9" s="59" t="s">
        <v>36</v>
      </c>
      <c r="AI9" s="60"/>
      <c r="AJ9" s="52"/>
      <c r="AK9" s="52"/>
      <c r="AL9" s="52"/>
      <c r="AM9" s="52"/>
      <c r="AN9" s="52"/>
    </row>
    <row r="10" spans="1:40" s="51" customFormat="1" ht="19.95" customHeight="1" x14ac:dyDescent="0.45">
      <c r="B10" s="61"/>
      <c r="C10" s="61"/>
      <c r="D10" s="53"/>
      <c r="E10" s="53"/>
      <c r="F10" s="53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3"/>
      <c r="AG10" s="52"/>
      <c r="AH10" s="52"/>
      <c r="AI10" s="52"/>
      <c r="AJ10" s="52"/>
      <c r="AK10" s="52"/>
      <c r="AL10" s="52"/>
      <c r="AM10" s="52"/>
      <c r="AN10" s="52"/>
    </row>
    <row r="11" spans="1:40" s="51" customFormat="1" ht="25.05" customHeight="1" x14ac:dyDescent="0.45">
      <c r="B11" s="304" t="s">
        <v>42</v>
      </c>
      <c r="C11" s="304"/>
      <c r="D11" s="304"/>
      <c r="E11" s="304"/>
      <c r="F11" s="304"/>
      <c r="G11" s="304"/>
      <c r="H11" s="304"/>
      <c r="I11" s="304"/>
      <c r="J11" s="304"/>
      <c r="K11" s="304"/>
      <c r="L11" s="304"/>
      <c r="M11" s="304"/>
      <c r="N11" s="304"/>
      <c r="R11" s="304" t="s">
        <v>43</v>
      </c>
      <c r="S11" s="304"/>
      <c r="T11" s="304"/>
      <c r="U11" s="304"/>
      <c r="V11" s="304"/>
      <c r="W11" s="304"/>
      <c r="X11" s="304"/>
      <c r="Y11" s="55"/>
      <c r="Z11" s="313" t="s">
        <v>44</v>
      </c>
      <c r="AA11" s="313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55"/>
      <c r="AN11" s="55"/>
    </row>
    <row r="12" spans="1:40" s="51" customFormat="1" ht="25.05" customHeight="1" x14ac:dyDescent="0.45"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2"/>
      <c r="R12" s="304"/>
      <c r="S12" s="304"/>
      <c r="T12" s="304"/>
      <c r="U12" s="304"/>
      <c r="V12" s="304"/>
      <c r="W12" s="304"/>
      <c r="X12" s="304"/>
      <c r="Y12" s="55"/>
      <c r="Z12" s="352"/>
      <c r="AA12" s="353"/>
      <c r="AB12" s="353"/>
      <c r="AC12" s="354"/>
      <c r="AD12" s="62" t="s">
        <v>34</v>
      </c>
      <c r="AE12" s="352"/>
      <c r="AF12" s="354"/>
      <c r="AG12" s="62" t="s">
        <v>35</v>
      </c>
      <c r="AH12" s="352"/>
      <c r="AI12" s="354"/>
      <c r="AJ12" s="313" t="s">
        <v>45</v>
      </c>
      <c r="AK12" s="313"/>
      <c r="AL12" s="313"/>
      <c r="AM12" s="55"/>
      <c r="AN12" s="55"/>
    </row>
    <row r="13" spans="1:40" s="51" customFormat="1" ht="19.95" customHeight="1" x14ac:dyDescent="0.45">
      <c r="B13" s="63"/>
      <c r="C13" s="53"/>
      <c r="D13" s="53"/>
      <c r="E13" s="53"/>
      <c r="F13" s="53"/>
      <c r="R13" s="63"/>
      <c r="S13" s="55"/>
      <c r="T13" s="2"/>
      <c r="U13" s="55"/>
      <c r="V13" s="2"/>
      <c r="W13" s="55"/>
      <c r="X13" s="55"/>
      <c r="Y13" s="55"/>
      <c r="Z13" s="55"/>
      <c r="AA13" s="55"/>
      <c r="AB13" s="55"/>
      <c r="AC13" s="64"/>
      <c r="AD13" s="55"/>
      <c r="AE13" s="55"/>
      <c r="AF13" s="58"/>
      <c r="AG13" s="55"/>
      <c r="AH13" s="2"/>
      <c r="AI13" s="55"/>
      <c r="AJ13" s="2"/>
      <c r="AK13" s="55"/>
      <c r="AL13" s="2"/>
      <c r="AM13" s="55"/>
      <c r="AN13" s="2"/>
    </row>
    <row r="14" spans="1:40" ht="21.9" customHeight="1" thickBot="1" x14ac:dyDescent="0.5">
      <c r="A14" s="11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58"/>
      <c r="S14" s="1"/>
      <c r="T14" s="1"/>
      <c r="U14" s="1"/>
      <c r="X14" s="14"/>
    </row>
    <row r="15" spans="1:40" s="68" customFormat="1" ht="21.9" customHeight="1" x14ac:dyDescent="0.4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</row>
    <row r="16" spans="1:40" s="68" customFormat="1" ht="30" customHeight="1" x14ac:dyDescent="0.45">
      <c r="A16" s="323" t="s">
        <v>15</v>
      </c>
      <c r="B16" s="324"/>
      <c r="C16" s="324"/>
      <c r="D16" s="241"/>
      <c r="E16" s="242"/>
      <c r="F16" s="241"/>
      <c r="G16" s="242"/>
      <c r="H16" s="241"/>
      <c r="I16" s="242"/>
      <c r="J16" s="241"/>
      <c r="K16" s="242"/>
      <c r="L16" s="241"/>
      <c r="M16" s="242"/>
      <c r="N16" s="241"/>
      <c r="O16" s="242"/>
      <c r="P16" s="241"/>
      <c r="Q16" s="242"/>
      <c r="R16" s="241"/>
      <c r="S16" s="242"/>
      <c r="T16" s="241"/>
      <c r="U16" s="242"/>
      <c r="V16" s="241"/>
      <c r="W16" s="242"/>
      <c r="X16" s="241"/>
      <c r="Y16" s="242"/>
      <c r="AM16" s="71"/>
    </row>
    <row r="17" spans="1:39" s="68" customFormat="1" ht="24.9" customHeight="1" x14ac:dyDescent="0.45">
      <c r="A17" s="72"/>
      <c r="D17" s="351" t="s">
        <v>49</v>
      </c>
      <c r="E17" s="351"/>
      <c r="F17" s="351"/>
      <c r="G17" s="351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AM17" s="71"/>
    </row>
    <row r="18" spans="1:39" s="68" customFormat="1" ht="30" customHeight="1" x14ac:dyDescent="0.45">
      <c r="A18" s="316">
        <v>1</v>
      </c>
      <c r="B18" s="317"/>
      <c r="C18" s="318"/>
      <c r="D18" s="241"/>
      <c r="E18" s="242"/>
      <c r="F18" s="241"/>
      <c r="G18" s="242"/>
      <c r="H18" s="241"/>
      <c r="I18" s="242"/>
      <c r="J18" s="241"/>
      <c r="K18" s="242"/>
      <c r="L18" s="241"/>
      <c r="M18" s="242"/>
      <c r="N18" s="241"/>
      <c r="O18" s="242"/>
      <c r="P18" s="241"/>
      <c r="Q18" s="242"/>
      <c r="R18" s="241"/>
      <c r="S18" s="242"/>
      <c r="T18" s="241"/>
      <c r="U18" s="242"/>
      <c r="V18" s="241"/>
      <c r="W18" s="242"/>
      <c r="X18" s="241"/>
      <c r="Y18" s="242"/>
      <c r="Z18" s="241"/>
      <c r="AA18" s="242"/>
      <c r="AB18" s="241"/>
      <c r="AC18" s="242"/>
      <c r="AD18" s="241"/>
      <c r="AE18" s="242"/>
      <c r="AF18" s="241"/>
      <c r="AG18" s="242"/>
      <c r="AH18" s="241"/>
      <c r="AI18" s="242"/>
      <c r="AJ18" s="241"/>
      <c r="AK18" s="242"/>
      <c r="AM18" s="71"/>
    </row>
    <row r="19" spans="1:39" s="68" customFormat="1" ht="30" customHeight="1" x14ac:dyDescent="0.45">
      <c r="A19" s="316">
        <v>2</v>
      </c>
      <c r="B19" s="317"/>
      <c r="C19" s="318"/>
      <c r="D19" s="241"/>
      <c r="E19" s="242"/>
      <c r="F19" s="241"/>
      <c r="G19" s="242"/>
      <c r="H19" s="241"/>
      <c r="I19" s="242"/>
      <c r="J19" s="241"/>
      <c r="K19" s="242"/>
      <c r="L19" s="241"/>
      <c r="M19" s="242"/>
      <c r="N19" s="241"/>
      <c r="O19" s="242"/>
      <c r="P19" s="241"/>
      <c r="Q19" s="242"/>
      <c r="R19" s="241"/>
      <c r="S19" s="242"/>
      <c r="T19" s="241"/>
      <c r="U19" s="242"/>
      <c r="V19" s="241"/>
      <c r="W19" s="242"/>
      <c r="X19" s="241"/>
      <c r="Y19" s="242"/>
      <c r="Z19" s="241"/>
      <c r="AA19" s="242"/>
      <c r="AB19" s="241"/>
      <c r="AC19" s="242"/>
      <c r="AD19" s="241"/>
      <c r="AE19" s="242"/>
      <c r="AF19" s="241"/>
      <c r="AG19" s="242"/>
      <c r="AH19" s="241"/>
      <c r="AI19" s="242"/>
      <c r="AJ19" s="241"/>
      <c r="AK19" s="242"/>
      <c r="AM19" s="71"/>
    </row>
    <row r="20" spans="1:39" s="68" customFormat="1" ht="30" customHeight="1" x14ac:dyDescent="0.45">
      <c r="A20" s="316">
        <v>3</v>
      </c>
      <c r="B20" s="317"/>
      <c r="C20" s="318"/>
      <c r="D20" s="241"/>
      <c r="E20" s="242"/>
      <c r="F20" s="241"/>
      <c r="G20" s="242"/>
      <c r="H20" s="241"/>
      <c r="I20" s="242"/>
      <c r="J20" s="241"/>
      <c r="K20" s="242"/>
      <c r="L20" s="241"/>
      <c r="M20" s="242"/>
      <c r="N20" s="241"/>
      <c r="O20" s="242"/>
      <c r="P20" s="241"/>
      <c r="Q20" s="242"/>
      <c r="R20" s="241"/>
      <c r="S20" s="242"/>
      <c r="T20" s="241"/>
      <c r="U20" s="242"/>
      <c r="V20" s="241"/>
      <c r="W20" s="242"/>
      <c r="X20" s="241"/>
      <c r="Y20" s="242"/>
      <c r="Z20" s="241"/>
      <c r="AA20" s="242"/>
      <c r="AB20" s="241"/>
      <c r="AC20" s="242"/>
      <c r="AD20" s="241"/>
      <c r="AE20" s="242"/>
      <c r="AF20" s="241"/>
      <c r="AG20" s="242"/>
      <c r="AH20" s="241"/>
      <c r="AI20" s="242"/>
      <c r="AJ20" s="241"/>
      <c r="AK20" s="242"/>
      <c r="AM20" s="71"/>
    </row>
    <row r="21" spans="1:39" s="68" customFormat="1" ht="30" customHeight="1" x14ac:dyDescent="0.45">
      <c r="A21" s="316">
        <v>4</v>
      </c>
      <c r="B21" s="317"/>
      <c r="C21" s="318"/>
      <c r="D21" s="241"/>
      <c r="E21" s="242"/>
      <c r="F21" s="241"/>
      <c r="G21" s="242"/>
      <c r="H21" s="241"/>
      <c r="I21" s="242"/>
      <c r="J21" s="241"/>
      <c r="K21" s="242"/>
      <c r="L21" s="241"/>
      <c r="M21" s="242"/>
      <c r="N21" s="241"/>
      <c r="O21" s="242"/>
      <c r="P21" s="241"/>
      <c r="Q21" s="242"/>
      <c r="R21" s="241"/>
      <c r="S21" s="242"/>
      <c r="T21" s="241"/>
      <c r="U21" s="242"/>
      <c r="V21" s="241"/>
      <c r="W21" s="242"/>
      <c r="X21" s="241"/>
      <c r="Y21" s="242"/>
      <c r="Z21" s="241"/>
      <c r="AA21" s="242"/>
      <c r="AB21" s="241"/>
      <c r="AC21" s="242"/>
      <c r="AD21" s="241"/>
      <c r="AE21" s="242"/>
      <c r="AF21" s="241"/>
      <c r="AG21" s="242"/>
      <c r="AH21" s="241"/>
      <c r="AI21" s="242"/>
      <c r="AJ21" s="241"/>
      <c r="AK21" s="242"/>
      <c r="AM21" s="71"/>
    </row>
    <row r="22" spans="1:39" s="68" customFormat="1" ht="30" customHeight="1" x14ac:dyDescent="0.45">
      <c r="A22" s="316">
        <v>5</v>
      </c>
      <c r="B22" s="317"/>
      <c r="C22" s="318"/>
      <c r="D22" s="241"/>
      <c r="E22" s="242"/>
      <c r="F22" s="241"/>
      <c r="G22" s="242"/>
      <c r="H22" s="241"/>
      <c r="I22" s="242"/>
      <c r="J22" s="241"/>
      <c r="K22" s="242"/>
      <c r="L22" s="241"/>
      <c r="M22" s="242"/>
      <c r="N22" s="241"/>
      <c r="O22" s="242"/>
      <c r="P22" s="241"/>
      <c r="Q22" s="242"/>
      <c r="R22" s="241"/>
      <c r="S22" s="242"/>
      <c r="T22" s="241"/>
      <c r="U22" s="242"/>
      <c r="V22" s="241"/>
      <c r="W22" s="242"/>
      <c r="X22" s="241"/>
      <c r="Y22" s="242"/>
      <c r="Z22" s="241"/>
      <c r="AA22" s="242"/>
      <c r="AB22" s="241"/>
      <c r="AC22" s="242"/>
      <c r="AD22" s="241"/>
      <c r="AE22" s="242"/>
      <c r="AF22" s="241"/>
      <c r="AG22" s="242"/>
      <c r="AH22" s="241"/>
      <c r="AI22" s="242"/>
      <c r="AJ22" s="241"/>
      <c r="AK22" s="242"/>
      <c r="AM22" s="71"/>
    </row>
    <row r="23" spans="1:39" s="68" customFormat="1" ht="30" customHeight="1" x14ac:dyDescent="0.45">
      <c r="A23" s="316">
        <v>6</v>
      </c>
      <c r="B23" s="317"/>
      <c r="C23" s="318"/>
      <c r="D23" s="241"/>
      <c r="E23" s="242"/>
      <c r="F23" s="241"/>
      <c r="G23" s="242"/>
      <c r="H23" s="241"/>
      <c r="I23" s="242"/>
      <c r="J23" s="241"/>
      <c r="K23" s="242"/>
      <c r="L23" s="241"/>
      <c r="M23" s="242"/>
      <c r="N23" s="241"/>
      <c r="O23" s="242"/>
      <c r="P23" s="241"/>
      <c r="Q23" s="242"/>
      <c r="R23" s="241"/>
      <c r="S23" s="242"/>
      <c r="T23" s="241"/>
      <c r="U23" s="242"/>
      <c r="V23" s="241"/>
      <c r="W23" s="242"/>
      <c r="X23" s="241"/>
      <c r="Y23" s="242"/>
      <c r="Z23" s="241"/>
      <c r="AA23" s="242"/>
      <c r="AB23" s="241"/>
      <c r="AC23" s="242"/>
      <c r="AD23" s="241"/>
      <c r="AE23" s="242"/>
      <c r="AF23" s="241"/>
      <c r="AG23" s="242"/>
      <c r="AH23" s="241"/>
      <c r="AI23" s="242"/>
      <c r="AJ23" s="241"/>
      <c r="AK23" s="242"/>
      <c r="AM23" s="71"/>
    </row>
    <row r="24" spans="1:39" s="68" customFormat="1" ht="30" customHeight="1" x14ac:dyDescent="0.45">
      <c r="A24" s="316">
        <v>7</v>
      </c>
      <c r="B24" s="317"/>
      <c r="C24" s="318"/>
      <c r="D24" s="241"/>
      <c r="E24" s="242"/>
      <c r="F24" s="241"/>
      <c r="G24" s="242"/>
      <c r="H24" s="241"/>
      <c r="I24" s="242"/>
      <c r="J24" s="241"/>
      <c r="K24" s="242"/>
      <c r="L24" s="241"/>
      <c r="M24" s="242"/>
      <c r="N24" s="241"/>
      <c r="O24" s="242"/>
      <c r="P24" s="241"/>
      <c r="Q24" s="242"/>
      <c r="R24" s="241"/>
      <c r="S24" s="242"/>
      <c r="T24" s="241"/>
      <c r="U24" s="242"/>
      <c r="V24" s="241"/>
      <c r="W24" s="242"/>
      <c r="X24" s="241"/>
      <c r="Y24" s="242"/>
      <c r="Z24" s="241"/>
      <c r="AA24" s="242"/>
      <c r="AB24" s="241"/>
      <c r="AC24" s="242"/>
      <c r="AD24" s="241"/>
      <c r="AE24" s="242"/>
      <c r="AF24" s="241"/>
      <c r="AG24" s="242"/>
      <c r="AH24" s="241"/>
      <c r="AI24" s="242"/>
      <c r="AJ24" s="241"/>
      <c r="AK24" s="242"/>
      <c r="AM24" s="71"/>
    </row>
    <row r="25" spans="1:39" s="68" customFormat="1" ht="30" customHeight="1" x14ac:dyDescent="0.45">
      <c r="A25" s="316">
        <v>8</v>
      </c>
      <c r="B25" s="317"/>
      <c r="C25" s="318"/>
      <c r="D25" s="241"/>
      <c r="E25" s="242"/>
      <c r="F25" s="241"/>
      <c r="G25" s="242"/>
      <c r="H25" s="241"/>
      <c r="I25" s="242"/>
      <c r="J25" s="241"/>
      <c r="K25" s="242"/>
      <c r="L25" s="241"/>
      <c r="M25" s="242"/>
      <c r="N25" s="241"/>
      <c r="O25" s="242"/>
      <c r="P25" s="241"/>
      <c r="Q25" s="242"/>
      <c r="R25" s="241"/>
      <c r="S25" s="242"/>
      <c r="T25" s="241"/>
      <c r="U25" s="242"/>
      <c r="V25" s="241"/>
      <c r="W25" s="242"/>
      <c r="X25" s="241"/>
      <c r="Y25" s="242"/>
      <c r="Z25" s="241"/>
      <c r="AA25" s="242"/>
      <c r="AB25" s="241"/>
      <c r="AC25" s="242"/>
      <c r="AD25" s="241"/>
      <c r="AE25" s="242"/>
      <c r="AF25" s="241"/>
      <c r="AG25" s="242"/>
      <c r="AH25" s="241"/>
      <c r="AI25" s="242"/>
      <c r="AJ25" s="241"/>
      <c r="AK25" s="242"/>
      <c r="AM25" s="71"/>
    </row>
    <row r="26" spans="1:39" s="68" customFormat="1" ht="30" customHeight="1" x14ac:dyDescent="0.45">
      <c r="A26" s="316">
        <v>9</v>
      </c>
      <c r="B26" s="317"/>
      <c r="C26" s="318"/>
      <c r="D26" s="241"/>
      <c r="E26" s="242"/>
      <c r="F26" s="241"/>
      <c r="G26" s="242"/>
      <c r="H26" s="241"/>
      <c r="I26" s="242"/>
      <c r="J26" s="241"/>
      <c r="K26" s="242"/>
      <c r="L26" s="241"/>
      <c r="M26" s="242"/>
      <c r="N26" s="241"/>
      <c r="O26" s="242"/>
      <c r="P26" s="241"/>
      <c r="Q26" s="242"/>
      <c r="R26" s="241"/>
      <c r="S26" s="242"/>
      <c r="T26" s="241"/>
      <c r="U26" s="242"/>
      <c r="V26" s="241"/>
      <c r="W26" s="242"/>
      <c r="X26" s="241"/>
      <c r="Y26" s="242"/>
      <c r="Z26" s="241"/>
      <c r="AA26" s="242"/>
      <c r="AB26" s="241"/>
      <c r="AC26" s="242"/>
      <c r="AD26" s="241"/>
      <c r="AE26" s="242"/>
      <c r="AF26" s="241"/>
      <c r="AG26" s="242"/>
      <c r="AH26" s="241"/>
      <c r="AI26" s="242"/>
      <c r="AJ26" s="241"/>
      <c r="AK26" s="242"/>
      <c r="AM26" s="71"/>
    </row>
    <row r="27" spans="1:39" s="68" customFormat="1" ht="30" customHeight="1" x14ac:dyDescent="0.45">
      <c r="A27" s="316">
        <v>10</v>
      </c>
      <c r="B27" s="317"/>
      <c r="C27" s="318"/>
      <c r="D27" s="241"/>
      <c r="E27" s="242"/>
      <c r="F27" s="241"/>
      <c r="G27" s="242"/>
      <c r="H27" s="241"/>
      <c r="I27" s="242"/>
      <c r="J27" s="241"/>
      <c r="K27" s="242"/>
      <c r="L27" s="241"/>
      <c r="M27" s="242"/>
      <c r="N27" s="241"/>
      <c r="O27" s="242"/>
      <c r="P27" s="241"/>
      <c r="Q27" s="242"/>
      <c r="R27" s="241"/>
      <c r="S27" s="242"/>
      <c r="T27" s="241"/>
      <c r="U27" s="242"/>
      <c r="V27" s="241"/>
      <c r="W27" s="242"/>
      <c r="X27" s="241"/>
      <c r="Y27" s="242"/>
      <c r="Z27" s="241"/>
      <c r="AA27" s="242"/>
      <c r="AB27" s="241"/>
      <c r="AC27" s="242"/>
      <c r="AD27" s="241"/>
      <c r="AE27" s="242"/>
      <c r="AF27" s="241"/>
      <c r="AG27" s="242"/>
      <c r="AH27" s="241"/>
      <c r="AI27" s="242"/>
      <c r="AJ27" s="241"/>
      <c r="AK27" s="242"/>
      <c r="AM27" s="71"/>
    </row>
    <row r="28" spans="1:39" s="68" customFormat="1" ht="30" customHeight="1" x14ac:dyDescent="0.45">
      <c r="A28" s="316">
        <v>11</v>
      </c>
      <c r="B28" s="317"/>
      <c r="C28" s="318"/>
      <c r="D28" s="241"/>
      <c r="E28" s="242"/>
      <c r="F28" s="241"/>
      <c r="G28" s="242"/>
      <c r="H28" s="241"/>
      <c r="I28" s="242"/>
      <c r="J28" s="241"/>
      <c r="K28" s="242"/>
      <c r="L28" s="241"/>
      <c r="M28" s="242"/>
      <c r="N28" s="241"/>
      <c r="O28" s="242"/>
      <c r="P28" s="241"/>
      <c r="Q28" s="242"/>
      <c r="R28" s="241"/>
      <c r="S28" s="242"/>
      <c r="T28" s="241"/>
      <c r="U28" s="242"/>
      <c r="V28" s="241"/>
      <c r="W28" s="242"/>
      <c r="X28" s="241"/>
      <c r="Y28" s="242"/>
      <c r="Z28" s="241"/>
      <c r="AA28" s="242"/>
      <c r="AB28" s="241"/>
      <c r="AC28" s="242"/>
      <c r="AD28" s="241"/>
      <c r="AE28" s="242"/>
      <c r="AF28" s="241"/>
      <c r="AG28" s="242"/>
      <c r="AH28" s="241"/>
      <c r="AI28" s="242"/>
      <c r="AJ28" s="241"/>
      <c r="AK28" s="242"/>
      <c r="AM28" s="71"/>
    </row>
    <row r="29" spans="1:39" s="68" customFormat="1" ht="30" customHeight="1" x14ac:dyDescent="0.45">
      <c r="A29" s="316">
        <v>12</v>
      </c>
      <c r="B29" s="317"/>
      <c r="C29" s="318"/>
      <c r="D29" s="241"/>
      <c r="E29" s="242"/>
      <c r="F29" s="241"/>
      <c r="G29" s="242"/>
      <c r="H29" s="241"/>
      <c r="I29" s="242"/>
      <c r="J29" s="241"/>
      <c r="K29" s="242"/>
      <c r="L29" s="241"/>
      <c r="M29" s="242"/>
      <c r="N29" s="241"/>
      <c r="O29" s="242"/>
      <c r="P29" s="241"/>
      <c r="Q29" s="242"/>
      <c r="R29" s="241"/>
      <c r="S29" s="242"/>
      <c r="T29" s="241"/>
      <c r="U29" s="242"/>
      <c r="V29" s="241"/>
      <c r="W29" s="242"/>
      <c r="X29" s="241"/>
      <c r="Y29" s="242"/>
      <c r="Z29" s="241"/>
      <c r="AA29" s="242"/>
      <c r="AB29" s="241"/>
      <c r="AC29" s="242"/>
      <c r="AD29" s="241"/>
      <c r="AE29" s="242"/>
      <c r="AF29" s="241"/>
      <c r="AG29" s="242"/>
      <c r="AH29" s="241"/>
      <c r="AI29" s="242"/>
      <c r="AJ29" s="241"/>
      <c r="AK29" s="242"/>
      <c r="AM29" s="71"/>
    </row>
    <row r="30" spans="1:39" s="68" customFormat="1" ht="30" customHeight="1" x14ac:dyDescent="0.45">
      <c r="A30" s="316">
        <v>13</v>
      </c>
      <c r="B30" s="317"/>
      <c r="C30" s="318"/>
      <c r="D30" s="241"/>
      <c r="E30" s="242"/>
      <c r="F30" s="241"/>
      <c r="G30" s="242"/>
      <c r="H30" s="241"/>
      <c r="I30" s="242"/>
      <c r="J30" s="241"/>
      <c r="K30" s="242"/>
      <c r="L30" s="241"/>
      <c r="M30" s="242"/>
      <c r="N30" s="241"/>
      <c r="O30" s="242"/>
      <c r="P30" s="241"/>
      <c r="Q30" s="242"/>
      <c r="R30" s="241"/>
      <c r="S30" s="242"/>
      <c r="T30" s="241"/>
      <c r="U30" s="242"/>
      <c r="V30" s="241"/>
      <c r="W30" s="242"/>
      <c r="X30" s="241"/>
      <c r="Y30" s="242"/>
      <c r="Z30" s="241"/>
      <c r="AA30" s="242"/>
      <c r="AB30" s="241"/>
      <c r="AC30" s="242"/>
      <c r="AD30" s="241"/>
      <c r="AE30" s="242"/>
      <c r="AF30" s="241"/>
      <c r="AG30" s="242"/>
      <c r="AH30" s="241"/>
      <c r="AI30" s="242"/>
      <c r="AJ30" s="241"/>
      <c r="AK30" s="242"/>
      <c r="AM30" s="71"/>
    </row>
    <row r="31" spans="1:39" s="68" customFormat="1" ht="24.9" customHeight="1" x14ac:dyDescent="0.45">
      <c r="A31" s="72"/>
      <c r="D31" s="326" t="s">
        <v>50</v>
      </c>
      <c r="E31" s="326"/>
      <c r="F31" s="326"/>
      <c r="G31" s="326"/>
      <c r="H31" s="326"/>
      <c r="I31" s="326"/>
      <c r="J31" s="326"/>
      <c r="K31" s="326"/>
      <c r="L31" s="326"/>
      <c r="M31" s="326"/>
      <c r="N31" s="326"/>
      <c r="O31" s="326"/>
      <c r="P31" s="326"/>
      <c r="Q31" s="326"/>
      <c r="R31" s="327" t="s">
        <v>51</v>
      </c>
      <c r="S31" s="327"/>
      <c r="T31" s="327"/>
      <c r="U31" s="327"/>
      <c r="V31" s="327"/>
      <c r="W31" s="327"/>
      <c r="X31" s="327"/>
      <c r="Y31" s="327"/>
      <c r="Z31" s="327"/>
      <c r="AA31" s="327"/>
      <c r="AB31" s="327"/>
      <c r="AC31" s="327"/>
      <c r="AD31" s="327"/>
      <c r="AE31" s="327"/>
      <c r="AF31" s="327"/>
      <c r="AG31" s="327"/>
      <c r="AH31" s="327"/>
      <c r="AI31" s="327"/>
      <c r="AJ31" s="327"/>
      <c r="AK31" s="327"/>
      <c r="AM31" s="71"/>
    </row>
    <row r="32" spans="1:39" s="68" customFormat="1" ht="30" customHeight="1" x14ac:dyDescent="0.45">
      <c r="A32" s="316" t="s">
        <v>6</v>
      </c>
      <c r="B32" s="317"/>
      <c r="C32" s="318"/>
      <c r="D32" s="241"/>
      <c r="E32" s="242"/>
      <c r="F32" s="241"/>
      <c r="G32" s="242"/>
      <c r="H32" s="241"/>
      <c r="I32" s="242"/>
      <c r="J32" s="241"/>
      <c r="K32" s="242"/>
      <c r="L32" s="241"/>
      <c r="M32" s="242"/>
      <c r="N32" s="241"/>
      <c r="O32" s="242"/>
      <c r="P32" s="241"/>
      <c r="Q32" s="242"/>
      <c r="R32" s="241"/>
      <c r="S32" s="242"/>
      <c r="T32" s="241"/>
      <c r="U32" s="242"/>
      <c r="V32" s="241"/>
      <c r="W32" s="242"/>
      <c r="X32" s="241"/>
      <c r="Y32" s="242"/>
      <c r="Z32" s="241"/>
      <c r="AA32" s="242"/>
      <c r="AB32" s="241"/>
      <c r="AC32" s="242"/>
      <c r="AD32" s="241"/>
      <c r="AE32" s="242"/>
      <c r="AF32" s="241"/>
      <c r="AG32" s="242"/>
      <c r="AH32" s="241"/>
      <c r="AI32" s="242"/>
      <c r="AJ32" s="78"/>
      <c r="AK32" s="79"/>
      <c r="AL32" s="79"/>
      <c r="AM32" s="80"/>
    </row>
    <row r="33" spans="1:39" s="68" customFormat="1" ht="30" customHeight="1" x14ac:dyDescent="0.45">
      <c r="A33" s="316"/>
      <c r="B33" s="317"/>
      <c r="C33" s="318"/>
      <c r="D33" s="241"/>
      <c r="E33" s="242"/>
      <c r="F33" s="241"/>
      <c r="G33" s="242"/>
      <c r="H33" s="241"/>
      <c r="I33" s="242"/>
      <c r="J33" s="241"/>
      <c r="K33" s="242"/>
      <c r="L33" s="241"/>
      <c r="M33" s="242"/>
      <c r="N33" s="241"/>
      <c r="O33" s="242"/>
      <c r="P33" s="241"/>
      <c r="Q33" s="242"/>
      <c r="R33" s="241"/>
      <c r="S33" s="242"/>
      <c r="T33" s="241"/>
      <c r="U33" s="242"/>
      <c r="V33" s="241"/>
      <c r="W33" s="242"/>
      <c r="X33" s="241"/>
      <c r="Y33" s="242"/>
      <c r="Z33" s="241"/>
      <c r="AA33" s="242"/>
      <c r="AB33" s="241"/>
      <c r="AC33" s="242"/>
      <c r="AD33" s="241"/>
      <c r="AE33" s="242"/>
      <c r="AF33" s="241"/>
      <c r="AG33" s="242"/>
      <c r="AH33" s="241"/>
      <c r="AI33" s="242"/>
      <c r="AJ33" s="81"/>
      <c r="AK33" s="82"/>
      <c r="AL33" s="82"/>
      <c r="AM33" s="83"/>
    </row>
    <row r="34" spans="1:39" s="68" customFormat="1" ht="24.9" customHeight="1" thickBot="1" x14ac:dyDescent="0.5">
      <c r="A34" s="84"/>
      <c r="B34" s="85"/>
      <c r="C34" s="85"/>
      <c r="D34" s="86" t="s">
        <v>58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342" t="s">
        <v>59</v>
      </c>
      <c r="AK34" s="342"/>
      <c r="AL34" s="342"/>
      <c r="AM34" s="343"/>
    </row>
    <row r="35" spans="1:39" s="68" customFormat="1" ht="24.9" customHeight="1" x14ac:dyDescent="0.45">
      <c r="A35" s="72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AJ35" s="88"/>
      <c r="AK35" s="88"/>
      <c r="AL35" s="88"/>
      <c r="AM35" s="89"/>
    </row>
    <row r="36" spans="1:39" s="68" customFormat="1" ht="30" customHeight="1" x14ac:dyDescent="0.45">
      <c r="A36" s="344" t="s">
        <v>232</v>
      </c>
      <c r="B36" s="345"/>
      <c r="C36" s="346"/>
      <c r="D36" s="241"/>
      <c r="E36" s="242"/>
      <c r="F36" s="241"/>
      <c r="G36" s="242"/>
      <c r="H36" s="241"/>
      <c r="I36" s="242"/>
      <c r="J36" s="241"/>
      <c r="K36" s="242"/>
      <c r="L36" s="241"/>
      <c r="M36" s="242"/>
      <c r="N36" s="241"/>
      <c r="O36" s="242"/>
      <c r="P36" s="241"/>
      <c r="Q36" s="242"/>
      <c r="R36" s="241"/>
      <c r="S36" s="242"/>
      <c r="T36" s="241"/>
      <c r="U36" s="242"/>
      <c r="V36" s="241"/>
      <c r="W36" s="242"/>
      <c r="X36" s="241"/>
      <c r="Y36" s="242"/>
      <c r="Z36" s="241"/>
      <c r="AA36" s="242"/>
      <c r="AB36" s="241"/>
      <c r="AC36" s="242"/>
      <c r="AD36" s="241"/>
      <c r="AE36" s="242"/>
      <c r="AF36" s="241"/>
      <c r="AG36" s="242"/>
      <c r="AH36" s="241"/>
      <c r="AI36" s="242"/>
      <c r="AJ36" s="241"/>
      <c r="AK36" s="242"/>
      <c r="AM36" s="71"/>
    </row>
    <row r="37" spans="1:39" s="68" customFormat="1" ht="30" customHeight="1" x14ac:dyDescent="0.45">
      <c r="A37" s="344"/>
      <c r="B37" s="345"/>
      <c r="C37" s="346"/>
      <c r="D37" s="241"/>
      <c r="E37" s="242"/>
      <c r="F37" s="241"/>
      <c r="G37" s="242"/>
      <c r="H37" s="241"/>
      <c r="I37" s="242"/>
      <c r="J37" s="241"/>
      <c r="K37" s="242"/>
      <c r="L37" s="241"/>
      <c r="M37" s="242"/>
      <c r="N37" s="241"/>
      <c r="O37" s="242"/>
      <c r="P37" s="241"/>
      <c r="Q37" s="242"/>
      <c r="R37" s="241"/>
      <c r="S37" s="242"/>
      <c r="T37" s="241"/>
      <c r="U37" s="242"/>
      <c r="V37" s="241"/>
      <c r="W37" s="242"/>
      <c r="X37" s="241"/>
      <c r="Y37" s="242"/>
      <c r="Z37" s="241"/>
      <c r="AA37" s="242"/>
      <c r="AB37" s="241"/>
      <c r="AC37" s="242"/>
      <c r="AD37" s="241"/>
      <c r="AE37" s="242"/>
      <c r="AF37" s="241"/>
      <c r="AG37" s="242"/>
      <c r="AH37" s="241"/>
      <c r="AI37" s="242"/>
      <c r="AJ37" s="241"/>
      <c r="AK37" s="242"/>
      <c r="AM37" s="71"/>
    </row>
    <row r="38" spans="1:39" s="68" customFormat="1" ht="24.9" customHeight="1" thickBot="1" x14ac:dyDescent="0.5">
      <c r="A38" s="84"/>
      <c r="B38" s="85"/>
      <c r="C38" s="85"/>
      <c r="D38" s="328" t="s">
        <v>61</v>
      </c>
      <c r="E38" s="328"/>
      <c r="F38" s="328"/>
      <c r="G38" s="328"/>
      <c r="H38" s="328"/>
      <c r="I38" s="328"/>
      <c r="J38" s="328"/>
      <c r="K38" s="328"/>
      <c r="L38" s="328"/>
      <c r="M38" s="328"/>
      <c r="N38" s="328"/>
      <c r="O38" s="328"/>
      <c r="P38" s="328"/>
      <c r="Q38" s="328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90"/>
    </row>
    <row r="39" spans="1:39" ht="24.9" customHeight="1" x14ac:dyDescent="0.45"/>
    <row r="40" spans="1:39" ht="24.9" customHeight="1" x14ac:dyDescent="0.45"/>
    <row r="41" spans="1:39" ht="24.9" customHeight="1" x14ac:dyDescent="0.45"/>
    <row r="42" spans="1:39" ht="24.9" customHeight="1" x14ac:dyDescent="0.45"/>
    <row r="43" spans="1:39" ht="24.9" customHeight="1" x14ac:dyDescent="0.45"/>
    <row r="44" spans="1:39" ht="24.9" customHeight="1" x14ac:dyDescent="0.45"/>
    <row r="45" spans="1:39" ht="24.9" customHeight="1" x14ac:dyDescent="0.45"/>
    <row r="46" spans="1:39" ht="24.9" customHeight="1" x14ac:dyDescent="0.45"/>
    <row r="47" spans="1:39" ht="24.9" customHeight="1" x14ac:dyDescent="0.45"/>
    <row r="48" spans="1:39" ht="24.9" customHeight="1" x14ac:dyDescent="0.45"/>
    <row r="49" ht="24.9" customHeight="1" x14ac:dyDescent="0.45"/>
    <row r="50" ht="24.9" customHeight="1" x14ac:dyDescent="0.45"/>
    <row r="51" ht="24.9" customHeight="1" x14ac:dyDescent="0.45"/>
    <row r="52" ht="24.9" customHeight="1" x14ac:dyDescent="0.45"/>
    <row r="53" ht="24.9" customHeight="1" x14ac:dyDescent="0.45"/>
    <row r="54" ht="24.9" customHeight="1" x14ac:dyDescent="0.45"/>
    <row r="55" ht="24.9" customHeight="1" x14ac:dyDescent="0.45"/>
    <row r="56" ht="24.9" customHeight="1" x14ac:dyDescent="0.45"/>
    <row r="57" ht="24.9" customHeight="1" x14ac:dyDescent="0.45"/>
    <row r="58" ht="24.9" customHeight="1" x14ac:dyDescent="0.45"/>
    <row r="59" ht="24.9" customHeight="1" x14ac:dyDescent="0.45"/>
    <row r="60" ht="24.9" customHeight="1" x14ac:dyDescent="0.45"/>
    <row r="61" ht="24.9" customHeight="1" x14ac:dyDescent="0.45"/>
    <row r="62" ht="24.9" customHeight="1" x14ac:dyDescent="0.45"/>
  </sheetData>
  <protectedRanges>
    <protectedRange sqref="AJ32:AM33" name="社名（混合）入力用シート"/>
  </protectedRanges>
  <mergeCells count="66">
    <mergeCell ref="AB1:AE1"/>
    <mergeCell ref="AF1:AI1"/>
    <mergeCell ref="B4:E4"/>
    <mergeCell ref="F4:Q4"/>
    <mergeCell ref="T5:W5"/>
    <mergeCell ref="X5:AA5"/>
    <mergeCell ref="AB5:AC5"/>
    <mergeCell ref="B3:E3"/>
    <mergeCell ref="F3:X3"/>
    <mergeCell ref="B1:L1"/>
    <mergeCell ref="M1:Q1"/>
    <mergeCell ref="X1:AA1"/>
    <mergeCell ref="AF6:AG6"/>
    <mergeCell ref="B7:E7"/>
    <mergeCell ref="F7:Q7"/>
    <mergeCell ref="T7:W7"/>
    <mergeCell ref="X7:AA7"/>
    <mergeCell ref="AC7:AD7"/>
    <mergeCell ref="AF7:AG7"/>
    <mergeCell ref="B6:E6"/>
    <mergeCell ref="F6:Q6"/>
    <mergeCell ref="T6:W6"/>
    <mergeCell ref="X6:AA6"/>
    <mergeCell ref="AC6:AD6"/>
    <mergeCell ref="AF9:AG9"/>
    <mergeCell ref="B8:E8"/>
    <mergeCell ref="F8:Q8"/>
    <mergeCell ref="T8:W8"/>
    <mergeCell ref="X8:AA8"/>
    <mergeCell ref="AC8:AD8"/>
    <mergeCell ref="AF8:AG8"/>
    <mergeCell ref="B9:E9"/>
    <mergeCell ref="F9:Q9"/>
    <mergeCell ref="T9:W9"/>
    <mergeCell ref="X9:AA9"/>
    <mergeCell ref="AC9:AD9"/>
    <mergeCell ref="B11:N11"/>
    <mergeCell ref="R11:X11"/>
    <mergeCell ref="Z11:AL11"/>
    <mergeCell ref="B12:N12"/>
    <mergeCell ref="R12:X12"/>
    <mergeCell ref="Z12:AC12"/>
    <mergeCell ref="AE12:AF12"/>
    <mergeCell ref="AH12:AI12"/>
    <mergeCell ref="AJ12:AL12"/>
    <mergeCell ref="A27:C27"/>
    <mergeCell ref="A16:C16"/>
    <mergeCell ref="D17:Q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36:C37"/>
    <mergeCell ref="D38:Q38"/>
    <mergeCell ref="A32:C33"/>
    <mergeCell ref="AJ34:AM34"/>
    <mergeCell ref="A28:C28"/>
    <mergeCell ref="A29:C29"/>
    <mergeCell ref="A30:C30"/>
    <mergeCell ref="D31:Q31"/>
    <mergeCell ref="R31:AK31"/>
  </mergeCells>
  <phoneticPr fontId="1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7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DBB2D06-F864-4D47-9D16-47065EBF6D9C}">
          <x14:formula1>
            <xm:f>リスト!$D$2:$D$33</xm:f>
          </x14:formula1>
          <xm:sqref>AF1:AI1</xm:sqref>
        </x14:dataValidation>
        <x14:dataValidation type="list" allowBlank="1" showInputMessage="1" showErrorMessage="1" xr:uid="{585AD203-7F19-424A-B888-59312F836AB0}">
          <x14:formula1>
            <xm:f>リスト!$C$2:$C$14</xm:f>
          </x14:formula1>
          <xm:sqref>AB1:AE1</xm:sqref>
        </x14:dataValidation>
        <x14:dataValidation type="list" allowBlank="1" showInputMessage="1" showErrorMessage="1" xr:uid="{7D62EDE3-FE2D-47C0-B968-17D50ED37C01}">
          <x14:formula1>
            <xm:f>リスト!$B$2:$B$18</xm:f>
          </x14:formula1>
          <xm:sqref>X1:AA1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E121B-A159-4229-A6E3-76094C8BAFF1}">
  <dimension ref="A1:H32"/>
  <sheetViews>
    <sheetView topLeftCell="A13" workbookViewId="0">
      <selection activeCell="G16" sqref="G16"/>
    </sheetView>
  </sheetViews>
  <sheetFormatPr defaultRowHeight="12.6" x14ac:dyDescent="0.45"/>
  <cols>
    <col min="1" max="5" width="8.796875" style="3"/>
    <col min="6" max="6" width="14.59765625" style="3" bestFit="1" customWidth="1"/>
    <col min="7" max="7" width="28.09765625" style="3" bestFit="1" customWidth="1"/>
    <col min="8" max="8" width="10.69921875" style="3" bestFit="1" customWidth="1"/>
    <col min="9" max="16384" width="8.796875" style="3"/>
  </cols>
  <sheetData>
    <row r="1" spans="1:8" x14ac:dyDescent="0.45">
      <c r="A1" s="91" t="s">
        <v>67</v>
      </c>
      <c r="B1" s="91" t="s">
        <v>68</v>
      </c>
      <c r="C1" s="91" t="s">
        <v>35</v>
      </c>
      <c r="D1" s="91" t="s">
        <v>36</v>
      </c>
      <c r="E1" s="91" t="s">
        <v>33</v>
      </c>
      <c r="F1" s="91" t="s">
        <v>43</v>
      </c>
      <c r="G1" s="91" t="s">
        <v>62</v>
      </c>
      <c r="H1" s="91" t="s">
        <v>63</v>
      </c>
    </row>
    <row r="2" spans="1:8" x14ac:dyDescent="0.45">
      <c r="A2" s="3">
        <v>2010</v>
      </c>
      <c r="B2" s="3">
        <v>2025</v>
      </c>
      <c r="C2" s="3">
        <v>1</v>
      </c>
      <c r="D2" s="3">
        <v>1</v>
      </c>
      <c r="E2" s="3">
        <v>1</v>
      </c>
      <c r="F2" s="3" t="s">
        <v>65</v>
      </c>
      <c r="G2" s="3" t="s">
        <v>69</v>
      </c>
      <c r="H2" s="3" t="s">
        <v>64</v>
      </c>
    </row>
    <row r="3" spans="1:8" x14ac:dyDescent="0.45">
      <c r="A3" s="3">
        <v>2011</v>
      </c>
      <c r="B3" s="3">
        <v>2026</v>
      </c>
      <c r="C3" s="3">
        <v>2</v>
      </c>
      <c r="D3" s="3">
        <v>2</v>
      </c>
      <c r="E3" s="3">
        <v>2</v>
      </c>
      <c r="F3" s="3" t="s">
        <v>66</v>
      </c>
      <c r="G3" s="3" t="s">
        <v>70</v>
      </c>
    </row>
    <row r="4" spans="1:8" x14ac:dyDescent="0.45">
      <c r="A4" s="3">
        <v>2012</v>
      </c>
      <c r="B4" s="3">
        <v>2027</v>
      </c>
      <c r="C4" s="3">
        <v>3</v>
      </c>
      <c r="D4" s="3">
        <v>3</v>
      </c>
      <c r="E4" s="3">
        <v>3</v>
      </c>
    </row>
    <row r="5" spans="1:8" x14ac:dyDescent="0.45">
      <c r="A5" s="3">
        <v>2013</v>
      </c>
      <c r="B5" s="3">
        <v>2028</v>
      </c>
      <c r="C5" s="3">
        <v>4</v>
      </c>
      <c r="D5" s="3">
        <v>4</v>
      </c>
      <c r="E5" s="3">
        <v>4</v>
      </c>
    </row>
    <row r="6" spans="1:8" x14ac:dyDescent="0.45">
      <c r="A6" s="3">
        <v>2014</v>
      </c>
      <c r="B6" s="3">
        <v>2029</v>
      </c>
      <c r="C6" s="3">
        <v>5</v>
      </c>
      <c r="D6" s="3">
        <v>5</v>
      </c>
    </row>
    <row r="7" spans="1:8" x14ac:dyDescent="0.45">
      <c r="A7" s="3">
        <v>2015</v>
      </c>
      <c r="B7" s="3">
        <v>2030</v>
      </c>
      <c r="C7" s="3">
        <v>6</v>
      </c>
      <c r="D7" s="3">
        <v>6</v>
      </c>
    </row>
    <row r="8" spans="1:8" x14ac:dyDescent="0.45">
      <c r="A8" s="3">
        <v>2016</v>
      </c>
      <c r="B8" s="3">
        <v>2031</v>
      </c>
      <c r="C8" s="3">
        <v>7</v>
      </c>
      <c r="D8" s="3">
        <v>7</v>
      </c>
    </row>
    <row r="9" spans="1:8" x14ac:dyDescent="0.45">
      <c r="A9" s="3">
        <v>2017</v>
      </c>
      <c r="B9" s="3">
        <v>2032</v>
      </c>
      <c r="C9" s="3">
        <v>8</v>
      </c>
      <c r="D9" s="3">
        <v>8</v>
      </c>
    </row>
    <row r="10" spans="1:8" x14ac:dyDescent="0.45">
      <c r="A10" s="3">
        <v>2018</v>
      </c>
      <c r="B10" s="3">
        <v>2033</v>
      </c>
      <c r="C10" s="3">
        <v>9</v>
      </c>
      <c r="D10" s="3">
        <v>9</v>
      </c>
    </row>
    <row r="11" spans="1:8" x14ac:dyDescent="0.45">
      <c r="A11" s="3">
        <v>2019</v>
      </c>
      <c r="B11" s="3">
        <v>2034</v>
      </c>
      <c r="C11" s="3">
        <v>10</v>
      </c>
      <c r="D11" s="3">
        <v>10</v>
      </c>
    </row>
    <row r="12" spans="1:8" x14ac:dyDescent="0.45">
      <c r="A12" s="3">
        <v>2020</v>
      </c>
      <c r="B12" s="3">
        <v>2035</v>
      </c>
      <c r="C12" s="3">
        <v>11</v>
      </c>
      <c r="D12" s="3">
        <v>11</v>
      </c>
    </row>
    <row r="13" spans="1:8" x14ac:dyDescent="0.45">
      <c r="A13" s="3">
        <v>2021</v>
      </c>
      <c r="B13" s="3">
        <v>2036</v>
      </c>
      <c r="C13" s="3">
        <v>12</v>
      </c>
      <c r="D13" s="3">
        <v>12</v>
      </c>
    </row>
    <row r="14" spans="1:8" x14ac:dyDescent="0.45">
      <c r="A14" s="3">
        <v>2022</v>
      </c>
      <c r="B14" s="3">
        <v>2037</v>
      </c>
      <c r="D14" s="3">
        <v>13</v>
      </c>
    </row>
    <row r="15" spans="1:8" x14ac:dyDescent="0.45">
      <c r="A15" s="3">
        <v>2023</v>
      </c>
      <c r="B15" s="3">
        <v>2038</v>
      </c>
      <c r="D15" s="3">
        <v>14</v>
      </c>
    </row>
    <row r="16" spans="1:8" x14ac:dyDescent="0.45">
      <c r="A16" s="3">
        <v>2024</v>
      </c>
      <c r="B16" s="3">
        <v>2039</v>
      </c>
      <c r="D16" s="3">
        <v>15</v>
      </c>
    </row>
    <row r="17" spans="1:4" x14ac:dyDescent="0.45">
      <c r="A17" s="3">
        <v>2025</v>
      </c>
      <c r="B17" s="3">
        <v>2040</v>
      </c>
      <c r="D17" s="3">
        <v>16</v>
      </c>
    </row>
    <row r="18" spans="1:4" x14ac:dyDescent="0.45">
      <c r="A18" s="3">
        <v>2026</v>
      </c>
      <c r="D18" s="3">
        <v>17</v>
      </c>
    </row>
    <row r="19" spans="1:4" x14ac:dyDescent="0.45">
      <c r="D19" s="3">
        <v>18</v>
      </c>
    </row>
    <row r="20" spans="1:4" x14ac:dyDescent="0.45">
      <c r="D20" s="3">
        <v>19</v>
      </c>
    </row>
    <row r="21" spans="1:4" x14ac:dyDescent="0.45">
      <c r="D21" s="3">
        <v>20</v>
      </c>
    </row>
    <row r="22" spans="1:4" x14ac:dyDescent="0.45">
      <c r="D22" s="3">
        <v>21</v>
      </c>
    </row>
    <row r="23" spans="1:4" x14ac:dyDescent="0.45">
      <c r="D23" s="3">
        <v>22</v>
      </c>
    </row>
    <row r="24" spans="1:4" x14ac:dyDescent="0.45">
      <c r="D24" s="3">
        <v>23</v>
      </c>
    </row>
    <row r="25" spans="1:4" x14ac:dyDescent="0.45">
      <c r="D25" s="3">
        <v>24</v>
      </c>
    </row>
    <row r="26" spans="1:4" x14ac:dyDescent="0.45">
      <c r="D26" s="3">
        <v>25</v>
      </c>
    </row>
    <row r="27" spans="1:4" x14ac:dyDescent="0.45">
      <c r="D27" s="3">
        <v>26</v>
      </c>
    </row>
    <row r="28" spans="1:4" x14ac:dyDescent="0.45">
      <c r="D28" s="3">
        <v>27</v>
      </c>
    </row>
    <row r="29" spans="1:4" x14ac:dyDescent="0.45">
      <c r="D29" s="3">
        <v>28</v>
      </c>
    </row>
    <row r="30" spans="1:4" x14ac:dyDescent="0.45">
      <c r="D30" s="3">
        <v>29</v>
      </c>
    </row>
    <row r="31" spans="1:4" x14ac:dyDescent="0.45">
      <c r="D31" s="3">
        <v>30</v>
      </c>
    </row>
    <row r="32" spans="1:4" x14ac:dyDescent="0.45">
      <c r="D32" s="3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サンデーわーくる（新A枠入力シート） </vt:lpstr>
      <vt:lpstr>サンデーわーくる（出力イメージ）</vt:lpstr>
      <vt:lpstr>使用記号一覧</vt:lpstr>
      <vt:lpstr>手書き用サンデーわーくる</vt:lpstr>
      <vt:lpstr>リスト</vt:lpstr>
      <vt:lpstr>'サンデーわーくる（出力イメージ）'!Print_Area</vt:lpstr>
      <vt:lpstr>'サンデーわーくる（新A枠入力シート） '!Print_Area</vt:lpstr>
      <vt:lpstr>手書き用サンデーわーくる!Print_Area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広告共有</dc:creator>
  <cp:lastModifiedBy>広告共有</cp:lastModifiedBy>
  <cp:lastPrinted>2025-12-01T02:44:42Z</cp:lastPrinted>
  <dcterms:created xsi:type="dcterms:W3CDTF">2024-08-30T05:21:53Z</dcterms:created>
  <dcterms:modified xsi:type="dcterms:W3CDTF">2026-04-13T07:45:33Z</dcterms:modified>
</cp:coreProperties>
</file>